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4.xml" ContentType="application/vnd.openxmlformats-officedocument.themeOverrid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5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6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8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9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2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4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5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6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7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delpozo\Downloads\"/>
    </mc:Choice>
  </mc:AlternateContent>
  <bookViews>
    <workbookView xWindow="-120" yWindow="-120" windowWidth="29040" windowHeight="17520"/>
  </bookViews>
  <sheets>
    <sheet name="BD" sheetId="1" r:id="rId1"/>
    <sheet name="Resum Despesa" sheetId="4" r:id="rId2"/>
    <sheet name="tablas" sheetId="2" state="hidden" r:id="rId3"/>
  </sheets>
  <calcPr calcId="152511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5" i="2" l="1"/>
  <c r="CM5" i="2"/>
  <c r="CL6" i="2"/>
  <c r="CM6" i="2"/>
  <c r="BN5" i="2"/>
  <c r="BO5" i="2"/>
  <c r="BH5" i="2"/>
  <c r="BI5" i="2"/>
  <c r="BH6" i="2"/>
  <c r="BI6" i="2"/>
  <c r="AW5" i="2"/>
  <c r="AW6" i="2"/>
  <c r="AW7" i="2"/>
  <c r="AW8" i="2"/>
  <c r="AV5" i="2"/>
  <c r="AV6" i="2"/>
  <c r="AV7" i="2"/>
  <c r="AV8" i="2"/>
  <c r="AK5" i="2"/>
  <c r="AK6" i="2"/>
  <c r="AK7" i="2"/>
  <c r="AK8" i="2"/>
  <c r="AJ5" i="2"/>
  <c r="AJ6" i="2"/>
  <c r="AJ7" i="2"/>
  <c r="AJ8" i="2"/>
  <c r="S5" i="2"/>
  <c r="S6" i="2"/>
  <c r="S7" i="2"/>
  <c r="S8" i="2"/>
  <c r="R5" i="2"/>
  <c r="R6" i="2"/>
  <c r="R7" i="2"/>
  <c r="R8" i="2"/>
  <c r="R4" i="2"/>
  <c r="S4" i="2"/>
  <c r="X4" i="2"/>
  <c r="X5" i="2"/>
  <c r="X6" i="2"/>
  <c r="D8" i="2"/>
  <c r="E8" i="2"/>
  <c r="F8" i="2"/>
  <c r="F7" i="2"/>
  <c r="E6" i="2"/>
  <c r="E7" i="2"/>
  <c r="E5" i="2"/>
  <c r="CS4" i="2" l="1"/>
  <c r="CR4" i="2"/>
  <c r="CS3" i="2" s="1"/>
  <c r="CR1" i="2"/>
  <c r="CM4" i="2"/>
  <c r="CL4" i="2"/>
  <c r="CM3" i="2" s="1"/>
  <c r="CL1" i="2"/>
  <c r="CG4" i="2"/>
  <c r="CF4" i="2"/>
  <c r="CG3" i="2" s="1"/>
  <c r="CF1" i="2"/>
  <c r="CA4" i="2"/>
  <c r="BZ4" i="2"/>
  <c r="CA3" i="2" s="1"/>
  <c r="BU4" i="2"/>
  <c r="BT4" i="2"/>
  <c r="BO4" i="2"/>
  <c r="BN4" i="2"/>
  <c r="BI4" i="2"/>
  <c r="BH4" i="2"/>
  <c r="BC4" i="2"/>
  <c r="BB4" i="2"/>
  <c r="AW4" i="2"/>
  <c r="AV4" i="2"/>
  <c r="AQ6" i="2"/>
  <c r="AP6" i="2"/>
  <c r="AQ5" i="2"/>
  <c r="AP5" i="2"/>
  <c r="AQ4" i="2"/>
  <c r="AP4" i="2"/>
  <c r="AK4" i="2"/>
  <c r="AJ4" i="2"/>
  <c r="AE5" i="2"/>
  <c r="AD5" i="2"/>
  <c r="AE4" i="2"/>
  <c r="AD4" i="2"/>
  <c r="Y6" i="2"/>
  <c r="Y5" i="2"/>
  <c r="Y4" i="2"/>
  <c r="K15" i="2"/>
  <c r="K16" i="2"/>
  <c r="K17" i="2"/>
  <c r="D5" i="2"/>
  <c r="D6" i="2"/>
  <c r="D7" i="2"/>
  <c r="CM1" i="2"/>
  <c r="L16" i="2"/>
  <c r="CG1" i="2"/>
  <c r="L15" i="2"/>
  <c r="M17" i="2"/>
  <c r="M15" i="2"/>
  <c r="CS1" i="2"/>
  <c r="M16" i="2"/>
  <c r="L17" i="2"/>
  <c r="BZ1" i="2" l="1"/>
  <c r="K14" i="2"/>
  <c r="BT1" i="2"/>
  <c r="BN1" i="2"/>
  <c r="BH1" i="2"/>
  <c r="BB1" i="2"/>
  <c r="AV1" i="2"/>
  <c r="AP1" i="2"/>
  <c r="AJ1" i="2"/>
  <c r="AD1" i="2"/>
  <c r="X1" i="2"/>
  <c r="R1" i="2"/>
  <c r="K5" i="2"/>
  <c r="K6" i="2"/>
  <c r="K7" i="2"/>
  <c r="K8" i="2"/>
  <c r="K9" i="2"/>
  <c r="K10" i="2"/>
  <c r="K11" i="2"/>
  <c r="K12" i="2"/>
  <c r="K13" i="2"/>
  <c r="K4" i="2"/>
  <c r="D4" i="2"/>
  <c r="M11" i="2"/>
  <c r="E4" i="2"/>
  <c r="CA1" i="2"/>
  <c r="BI1" i="2"/>
  <c r="F6" i="2"/>
  <c r="L13" i="2"/>
  <c r="L8" i="2"/>
  <c r="M4" i="2"/>
  <c r="Y1" i="2"/>
  <c r="L6" i="2"/>
  <c r="F5" i="2"/>
  <c r="M13" i="2"/>
  <c r="M10" i="2"/>
  <c r="AE1" i="2"/>
  <c r="L12" i="2"/>
  <c r="L4" i="2"/>
  <c r="BC1" i="2"/>
  <c r="M9" i="2"/>
  <c r="M6" i="2"/>
  <c r="M8" i="2"/>
  <c r="AK1" i="2"/>
  <c r="AW1" i="2"/>
  <c r="L7" i="2"/>
  <c r="F4" i="2"/>
  <c r="AQ1" i="2"/>
  <c r="BO1" i="2"/>
  <c r="BU1" i="2"/>
  <c r="M5" i="2"/>
  <c r="L14" i="2"/>
  <c r="L10" i="2"/>
  <c r="L9" i="2"/>
  <c r="S1" i="2"/>
  <c r="L5" i="2"/>
  <c r="B27" i="2"/>
  <c r="L11" i="2"/>
  <c r="M14" i="2"/>
  <c r="M12" i="2"/>
  <c r="M7" i="2"/>
</calcChain>
</file>

<file path=xl/sharedStrings.xml><?xml version="1.0" encoding="utf-8"?>
<sst xmlns="http://schemas.openxmlformats.org/spreadsheetml/2006/main" count="903" uniqueCount="112">
  <si>
    <t>Nom de la campanya</t>
  </si>
  <si>
    <t>Suport de difusió</t>
  </si>
  <si>
    <t>Mitjà</t>
  </si>
  <si>
    <t>Despesa</t>
  </si>
  <si>
    <t>Explicació</t>
  </si>
  <si>
    <t>Suma de Despesa</t>
  </si>
  <si>
    <t>Suma de Despesa2</t>
  </si>
  <si>
    <t>Anunci a una plana</t>
  </si>
  <si>
    <t>Mollet Viu</t>
  </si>
  <si>
    <t>El Periodico</t>
  </si>
  <si>
    <t>Anunci mitja plana</t>
  </si>
  <si>
    <t>Vallès Visió</t>
  </si>
  <si>
    <t>Mes</t>
  </si>
  <si>
    <t>gener</t>
  </si>
  <si>
    <t>abril</t>
  </si>
  <si>
    <t>maig</t>
  </si>
  <si>
    <t>juny</t>
  </si>
  <si>
    <t>juliol</t>
  </si>
  <si>
    <t>setembre</t>
  </si>
  <si>
    <t>octubre</t>
  </si>
  <si>
    <t>novembre</t>
  </si>
  <si>
    <t>desembre</t>
  </si>
  <si>
    <t>Total general</t>
  </si>
  <si>
    <t>Promoció Comercial</t>
  </si>
  <si>
    <t>febrer</t>
  </si>
  <si>
    <t>març</t>
  </si>
  <si>
    <t>Som Mollet</t>
  </si>
  <si>
    <t>Mollet a Mà</t>
  </si>
  <si>
    <t>Som Granollers</t>
  </si>
  <si>
    <t>El 9 Nou</t>
  </si>
  <si>
    <t>Difusió de les activitats i programació cultural</t>
  </si>
  <si>
    <t>Difusió del recorregut de la cavalcada de Reis</t>
  </si>
  <si>
    <t>Difusió de la programació de festa major de Sant Vicenç</t>
  </si>
  <si>
    <t>Campanyes institucionals i de promoció de la ciutat</t>
  </si>
  <si>
    <t>La Ciutat</t>
  </si>
  <si>
    <t>faldó</t>
  </si>
  <si>
    <t>agost</t>
  </si>
  <si>
    <t>Grans Activitats de Ciutat</t>
  </si>
  <si>
    <t>falca</t>
  </si>
  <si>
    <t>Dif. Activit i Prog. Cultural</t>
  </si>
  <si>
    <t>C. Instituc. i Prom. Ciutat</t>
  </si>
  <si>
    <t>Esto me sirve para "acortar los nombres"; inicia en R4</t>
  </si>
  <si>
    <t>Nom de camapanya</t>
  </si>
  <si>
    <t>Anunci de mitja plana</t>
  </si>
  <si>
    <t>Grans activitats de ciutat</t>
  </si>
  <si>
    <t xml:space="preserve">contingut en web </t>
  </si>
  <si>
    <t>Promoció econòmica i comercial</t>
  </si>
  <si>
    <t>fadló</t>
  </si>
  <si>
    <t>Informació ciutadana i de servei</t>
  </si>
  <si>
    <t>Anunci a doble plana</t>
  </si>
  <si>
    <t>Suport mupi</t>
  </si>
  <si>
    <t>contingut xarxes</t>
  </si>
  <si>
    <t>anunci</t>
  </si>
  <si>
    <t>Contingut en web</t>
  </si>
  <si>
    <t>Emissió en directe</t>
  </si>
  <si>
    <t>Anunci 1/2 plana</t>
  </si>
  <si>
    <t>Robapàgines setembre-novembre</t>
  </si>
  <si>
    <t>Els Vallesos</t>
  </si>
  <si>
    <t>Alpha media group</t>
  </si>
  <si>
    <t>Catalunya Ràdio</t>
  </si>
  <si>
    <t>xarxes</t>
  </si>
  <si>
    <t>Xarxes</t>
  </si>
  <si>
    <t>set-nov</t>
  </si>
  <si>
    <t>Difusió del procés participatiu de la Línia 2 del bus urbà de Mollet del Vallès</t>
  </si>
  <si>
    <t>Explicar com reciclar correctament</t>
  </si>
  <si>
    <t>Programació del Carnaval</t>
  </si>
  <si>
    <t>Programació de les activitats del 8 de març</t>
  </si>
  <si>
    <t>Informació alcaldessa als barris de març</t>
  </si>
  <si>
    <t>Informar de la data de la Festa de l'arbre i la biodiversitat</t>
  </si>
  <si>
    <t>Difusió de les activitats de la MITMO</t>
  </si>
  <si>
    <t>Difusió de Sant Jordi a Mollet</t>
  </si>
  <si>
    <t>Difusió de la Festa de la Espiga</t>
  </si>
  <si>
    <t>Ofrena floral 80è aniversari de alliberament del camp de Mauthausen</t>
  </si>
  <si>
    <t>Difusió de la programació de Mollet és Fira</t>
  </si>
  <si>
    <t>Difusió de la Festa de l'esport al carrer</t>
  </si>
  <si>
    <t>Difusió de la Nit dels Museus</t>
  </si>
  <si>
    <t>Informació alcaldessa als barris de maig</t>
  </si>
  <si>
    <t>Difusió dels dos jocs de pistes de la ciutat</t>
  </si>
  <si>
    <t>Difusió de la programació d'actes de l'Arlequí</t>
  </si>
  <si>
    <t>Difusió de la programació del Pintalis Fest, art urbà a Mollet</t>
  </si>
  <si>
    <t>Informació alcaldessa als barris de juny</t>
  </si>
  <si>
    <t>Difusió de la programació del Festival Bombolles</t>
  </si>
  <si>
    <t>Difusió del nou sistema de contenidors tancats</t>
  </si>
  <si>
    <t>Difusió de la programació del Mollet Musik Week</t>
  </si>
  <si>
    <t>Difusió de Festa Major</t>
  </si>
  <si>
    <t>Difusió Onze de Setembre</t>
  </si>
  <si>
    <t>Difusió de la programació de la Fira d'Artesans</t>
  </si>
  <si>
    <t>Difusió de la programació del Sona Mollet</t>
  </si>
  <si>
    <t>Informació alcaldessa als barris de setembre</t>
  </si>
  <si>
    <t>Difusió Setmana de la Solidaritat</t>
  </si>
  <si>
    <t>Difusió de l'activitat del Síndic Personer</t>
  </si>
  <si>
    <t>Difusió de l'acte d'ofrena Floral a Lluís Companys</t>
  </si>
  <si>
    <t>Informació alcaldessa als barris octubre</t>
  </si>
  <si>
    <t>Difusió de la programació de Vila del Llibre</t>
  </si>
  <si>
    <t>Promoció del Brain Film Fest</t>
  </si>
  <si>
    <t>Difusió activitats 25 N, dia eradicació violència de gènere</t>
  </si>
  <si>
    <t>Difusió de la posada en marxa de la L2</t>
  </si>
  <si>
    <t>Difusió de la Festa de la Infància</t>
  </si>
  <si>
    <t>Informació alcaldessa als barris de desembre</t>
  </si>
  <si>
    <t>Difusió acte del Síndic Personer</t>
  </si>
  <si>
    <t>Difusió de la proposta presentada per a la subvenció del Pla de Barris</t>
  </si>
  <si>
    <t>Difusió de la programació de la Campanya de Nadal</t>
  </si>
  <si>
    <t>informació web</t>
  </si>
  <si>
    <t>Fem Turisme</t>
  </si>
  <si>
    <t>Festa Catalunya</t>
  </si>
  <si>
    <t>Difusio de les grans activitats de ciutat que es fan al llarg de l'any</t>
  </si>
  <si>
    <t>anual</t>
  </si>
  <si>
    <t>Informació del nou sistema de residus</t>
  </si>
  <si>
    <t>setembre-desembre</t>
  </si>
  <si>
    <t>Inf. Ciutad i Serv</t>
  </si>
  <si>
    <t>Prom. Econ. i Cial.</t>
  </si>
  <si>
    <t>Etiquetes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</si>
</sst>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Black"/>
      <family val="2"/>
    </font>
    <font>
      <b/>
      <sz val="9"/>
      <color theme="1"/>
      <name val="Arial Black"/>
      <family val="2"/>
    </font>
    <font>
      <sz val="9"/>
      <color rgb="FFFF0000"/>
      <name val="Arial Black"/>
      <family val="2"/>
    </font>
    <font>
      <sz val="10"/>
      <color theme="1"/>
      <name val="Arial"/>
    </font>
    <font>
      <sz val="10"/>
      <name val="Arial"/>
      <family val="2"/>
    </font>
    <font>
      <sz val="10"/>
      <name val="Arial"/>
    </font>
    <font>
      <sz val="9"/>
      <color theme="1"/>
      <name val="Arial Black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theme="5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5" tint="0.59999389629810485"/>
      </bottom>
      <diagonal/>
    </border>
    <border>
      <left/>
      <right style="thin">
        <color theme="5"/>
      </right>
      <top/>
      <bottom style="thin">
        <color theme="5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0" borderId="0" xfId="0" applyFont="1"/>
    <xf numFmtId="165" fontId="4" fillId="0" borderId="0" xfId="0" applyNumberFormat="1" applyFont="1"/>
    <xf numFmtId="9" fontId="4" fillId="0" borderId="0" xfId="0" applyNumberFormat="1" applyFont="1"/>
    <xf numFmtId="9" fontId="4" fillId="0" borderId="0" xfId="2" applyFont="1"/>
    <xf numFmtId="0" fontId="0" fillId="3" borderId="0" xfId="0" applyFill="1"/>
    <xf numFmtId="165" fontId="5" fillId="4" borderId="1" xfId="0" applyNumberFormat="1" applyFont="1" applyFill="1" applyBorder="1"/>
    <xf numFmtId="0" fontId="0" fillId="5" borderId="0" xfId="0" applyFill="1"/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3" fillId="0" borderId="0" xfId="1" applyNumberFormat="1" applyFont="1" applyFill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8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0" xfId="0" pivotButton="1" applyFont="1"/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>
      <alignment horizontal="left"/>
    </xf>
    <xf numFmtId="9" fontId="10" fillId="0" borderId="0" xfId="0" applyNumberFormat="1" applyFont="1"/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6" xfId="0" applyFont="1" applyBorder="1"/>
    <xf numFmtId="165" fontId="4" fillId="0" borderId="6" xfId="0" applyNumberFormat="1" applyFont="1" applyBorder="1"/>
  </cellXfs>
  <cellStyles count="3">
    <cellStyle name="Moneda" xfId="1" builtinId="4"/>
    <cellStyle name="Normal" xfId="0" builtinId="0"/>
    <cellStyle name="Percentatge" xfId="2" builtinId="5"/>
  </cellStyles>
  <dxfs count="390"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numFmt numFmtId="14" formatCode="0.00%"/>
    </dxf>
    <dxf>
      <numFmt numFmtId="13" formatCode="0%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numFmt numFmtId="14" formatCode="0.00%"/>
    </dxf>
    <dxf>
      <numFmt numFmtId="13" formatCode="0%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5" formatCode="_-* #,##0\ &quot;€&quot;_-;\-* #,##0\ &quot;€&quot;_-;_-* &quot;-&quot;??\ &quot;€&quot;_-;_-@_-"/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C0000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0000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31336188839586"/>
          <c:y val="2.194787379972565E-2"/>
          <c:w val="0.59240076260825714"/>
          <c:h val="0.956104252400548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B4C4E80-D6BF-4446-8A70-691360027A5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8D4A0E4-1E4C-4FD8-8611-D1E9B14A180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8986564-C5B9-49C2-81DE-3F1EA1B663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A984B7E-FD2C-421F-9DBE-314BCFF5EA1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FAF6EA3-B0C2-4AE2-9495-FE3299E716B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D91B473-E167-4B36-84CD-E4DEC3D62F1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FBA8AFD-1CCC-41F8-AE38-3D57BD742B6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28631E1-2A28-478A-87ED-90C28651097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CA429E7-6695-488A-B272-EB4C0D30B0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C33F018-E87B-4796-B89B-9A9AAAE1448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B9F4744-D528-4C13-BDB0-8EB006709FB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C7D7812-4238-466E-B4F4-16CA216862E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9B34D19-1AD8-479A-AFDC-DBEC28D9F6D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E619751-02F6-4442-A78B-C1BA5981885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BD82E963-7D4D-4BA1-97F6-1E9D79A4D2C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FBD5E08-2971-40A9-8CAA-466540B07B7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71C82E52-9804-4FF4-878D-2768F135311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5AEED0A-9CEA-46D9-A5FA-9787F606388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FE0F020B-7469-436F-88E7-BDD40A0F46C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208C1E3-79F1-4A8F-ACEF-E32F958D5D7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F3939994-ACEB-4F6B-A968-99457E6BB8F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9A82E8B-F590-4C7C-8EED-8DB9B527E4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5D79668A-C1BF-4646-A0E0-DA01E8DD411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3C53A2B-6D0B-4AD8-B791-B441A28E9F8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823FE3E2-01EC-4526-9162-BF7162F8BF9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ABD034C-FC1C-47A7-B22B-D5B869C6741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7D9CACCF-E490-4DCF-B68F-EC30E57EF8C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E9848D7-2540-4509-86CF-69EF7F437FD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tablas!$K$4:$K$17</c:f>
              <c:strCache>
                <c:ptCount val="14"/>
                <c:pt idx="0">
                  <c:v>Som Mollet</c:v>
                </c:pt>
                <c:pt idx="1">
                  <c:v>El Periodico</c:v>
                </c:pt>
                <c:pt idx="2">
                  <c:v>La Ciutat</c:v>
                </c:pt>
                <c:pt idx="3">
                  <c:v>Mollet a Mà</c:v>
                </c:pt>
                <c:pt idx="4">
                  <c:v>El 9 Nou</c:v>
                </c:pt>
                <c:pt idx="5">
                  <c:v>Mollet Viu</c:v>
                </c:pt>
                <c:pt idx="6">
                  <c:v>Catalunya Ràdio</c:v>
                </c:pt>
                <c:pt idx="7">
                  <c:v>Som Granollers</c:v>
                </c:pt>
                <c:pt idx="8">
                  <c:v>Vallès Visió</c:v>
                </c:pt>
                <c:pt idx="9">
                  <c:v>Fem Turisme</c:v>
                </c:pt>
                <c:pt idx="10">
                  <c:v>Festa Catalunya</c:v>
                </c:pt>
                <c:pt idx="11">
                  <c:v>Els Vallesos</c:v>
                </c:pt>
                <c:pt idx="12">
                  <c:v>Alpha media group</c:v>
                </c:pt>
                <c:pt idx="13">
                  <c:v>xarxes</c:v>
                </c:pt>
              </c:strCache>
            </c:strRef>
          </c:cat>
          <c:val>
            <c:numRef>
              <c:f>tablas!$L$4:$L$17</c:f>
              <c:numCache>
                <c:formatCode>_-* #,##0\ "€"_-;\-* #,##0\ "€"_-;_-* "-"??\ "€"_-;_-@_-</c:formatCode>
                <c:ptCount val="14"/>
                <c:pt idx="0">
                  <c:v>29479.230000000025</c:v>
                </c:pt>
                <c:pt idx="1">
                  <c:v>9437</c:v>
                </c:pt>
                <c:pt idx="2">
                  <c:v>5263.5</c:v>
                </c:pt>
                <c:pt idx="3">
                  <c:v>4601.0899999999992</c:v>
                </c:pt>
                <c:pt idx="4">
                  <c:v>3584.62</c:v>
                </c:pt>
                <c:pt idx="5">
                  <c:v>3467.1</c:v>
                </c:pt>
                <c:pt idx="6">
                  <c:v>2783</c:v>
                </c:pt>
                <c:pt idx="7">
                  <c:v>2595.85</c:v>
                </c:pt>
                <c:pt idx="8">
                  <c:v>1134.52</c:v>
                </c:pt>
                <c:pt idx="9">
                  <c:v>544.5</c:v>
                </c:pt>
                <c:pt idx="10">
                  <c:v>526.35</c:v>
                </c:pt>
                <c:pt idx="11">
                  <c:v>514.25</c:v>
                </c:pt>
                <c:pt idx="12">
                  <c:v>217.8</c:v>
                </c:pt>
                <c:pt idx="13">
                  <c:v>200.54999999999998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9F4-4E24-B8BD-12B8B193DFA3}"/>
            </c:ext>
            <c:ext xmlns:c15="http://schemas.microsoft.com/office/drawing/2012/chart" uri="{02D57815-91ED-43cb-92C2-25804820EDAC}">
              <c15:datalabelsRange>
                <c15:f>tablas!$M$4:$M$17</c15:f>
                <c15:dlblRangeCache>
                  <c:ptCount val="14"/>
                  <c:pt idx="0">
                    <c:v>46%</c:v>
                  </c:pt>
                  <c:pt idx="1">
                    <c:v>15%</c:v>
                  </c:pt>
                  <c:pt idx="2">
                    <c:v>8%</c:v>
                  </c:pt>
                  <c:pt idx="3">
                    <c:v>7%</c:v>
                  </c:pt>
                  <c:pt idx="4">
                    <c:v>6%</c:v>
                  </c:pt>
                  <c:pt idx="5">
                    <c:v>5%</c:v>
                  </c:pt>
                  <c:pt idx="6">
                    <c:v>4%</c:v>
                  </c:pt>
                  <c:pt idx="7">
                    <c:v>4%</c:v>
                  </c:pt>
                  <c:pt idx="8">
                    <c:v>2%</c:v>
                  </c:pt>
                  <c:pt idx="9">
                    <c:v>1%</c:v>
                  </c:pt>
                  <c:pt idx="10">
                    <c:v>1%</c:v>
                  </c:pt>
                  <c:pt idx="11">
                    <c:v>1%</c:v>
                  </c:pt>
                  <c:pt idx="12">
                    <c:v>0%</c:v>
                  </c:pt>
                  <c:pt idx="13">
                    <c:v>0%</c:v>
                  </c:pt>
                </c15:dlblRangeCache>
              </c15:datalabelsRange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31798880"/>
        <c:axId val="333412704"/>
      </c:barChart>
      <c:catAx>
        <c:axId val="331798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33412704"/>
        <c:crosses val="autoZero"/>
        <c:auto val="1"/>
        <c:lblAlgn val="ctr"/>
        <c:lblOffset val="100"/>
        <c:noMultiLvlLbl val="0"/>
      </c:catAx>
      <c:valAx>
        <c:axId val="333412704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3179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tablas!$BH$4:$BH$6</c:f>
              <c:strCache>
                <c:ptCount val="3"/>
                <c:pt idx="0">
                  <c:v>Grans Activitats de Ciutat</c:v>
                </c:pt>
                <c:pt idx="1">
                  <c:v>Prom. Econ. i Cial.</c:v>
                </c:pt>
                <c:pt idx="2">
                  <c:v>Dif. Activit i Prog. Cultural</c:v>
                </c:pt>
              </c:strCache>
            </c:strRef>
          </c:cat>
          <c:val>
            <c:numRef>
              <c:f>tablas!$BI$4:$BI$6</c:f>
              <c:numCache>
                <c:formatCode>_-* #,##0\ "€"_-;\-* #,##0\ "€"_-;_-* "-"??\ "€"_-;_-@_-</c:formatCode>
                <c:ptCount val="3"/>
                <c:pt idx="0">
                  <c:v>1594.24</c:v>
                </c:pt>
                <c:pt idx="1">
                  <c:v>667.92</c:v>
                </c:pt>
                <c:pt idx="2">
                  <c:v>333.69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1D-4A69-ACD1-C30030C9A7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333786624"/>
        <c:axId val="333788584"/>
      </c:barChart>
      <c:catAx>
        <c:axId val="33378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33788584"/>
        <c:crosses val="autoZero"/>
        <c:auto val="1"/>
        <c:lblAlgn val="ctr"/>
        <c:lblOffset val="100"/>
        <c:noMultiLvlLbl val="0"/>
      </c:catAx>
      <c:valAx>
        <c:axId val="33378858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3378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tablas!$BN$4:$BN$5</c:f>
              <c:strCache>
                <c:ptCount val="2"/>
                <c:pt idx="0">
                  <c:v>Inf. Ciutad i Serv</c:v>
                </c:pt>
                <c:pt idx="1">
                  <c:v>Grans Activitats de Ciutat</c:v>
                </c:pt>
              </c:strCache>
            </c:strRef>
          </c:cat>
          <c:val>
            <c:numRef>
              <c:f>tablas!$BO$4:$BO$5</c:f>
              <c:numCache>
                <c:formatCode>_-* #,##0\ "€"_-;\-* #,##0\ "€"_-;_-* "-"??\ "€"_-;_-@_-</c:formatCode>
                <c:ptCount val="2"/>
                <c:pt idx="0">
                  <c:v>619.52</c:v>
                </c:pt>
                <c:pt idx="1">
                  <c:v>515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B3-46B3-93AB-78058A7A2F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333788976"/>
        <c:axId val="333785448"/>
      </c:barChart>
      <c:catAx>
        <c:axId val="33378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33785448"/>
        <c:crosses val="autoZero"/>
        <c:auto val="1"/>
        <c:lblAlgn val="ctr"/>
        <c:lblOffset val="100"/>
        <c:noMultiLvlLbl val="0"/>
      </c:catAx>
      <c:valAx>
        <c:axId val="33378544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3378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tablas!$BT$4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tablas!$BU$4</c:f>
              <c:numCache>
                <c:formatCode>_-* #,##0\ "€"_-;\-* #,##0\ "€"_-;_-* "-"??\ "€"_-;_-@_-</c:formatCode>
                <c:ptCount val="1"/>
                <c:pt idx="0">
                  <c:v>544.5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E-4135-8F10-E3AB3D108D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33787016"/>
        <c:axId val="333787408"/>
      </c:barChart>
      <c:catAx>
        <c:axId val="33378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33787408"/>
        <c:crosses val="autoZero"/>
        <c:auto val="1"/>
        <c:lblAlgn val="ctr"/>
        <c:lblOffset val="100"/>
        <c:noMultiLvlLbl val="0"/>
      </c:catAx>
      <c:valAx>
        <c:axId val="33378740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33787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tablas!$BZ$4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tablas!$CA$4</c:f>
              <c:numCache>
                <c:formatCode>_-* #,##0\ "€"_-;\-* #,##0\ "€"_-;_-* "-"??\ "€"_-;_-@_-</c:formatCode>
                <c:ptCount val="1"/>
                <c:pt idx="0">
                  <c:v>526.35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8-4992-989A-B938B6976C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386619928"/>
        <c:axId val="386624240"/>
      </c:barChart>
      <c:catAx>
        <c:axId val="38661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6624240"/>
        <c:crosses val="autoZero"/>
        <c:auto val="1"/>
        <c:lblAlgn val="ctr"/>
        <c:lblOffset val="100"/>
        <c:noMultiLvlLbl val="0"/>
      </c:catAx>
      <c:valAx>
        <c:axId val="38662424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661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tablas!$CF$4</c:f>
              <c:strCache>
                <c:ptCount val="1"/>
                <c:pt idx="0">
                  <c:v>C. Instituc. i Prom. Ciutat</c:v>
                </c:pt>
              </c:strCache>
            </c:strRef>
          </c:cat>
          <c:val>
            <c:numRef>
              <c:f>tablas!$CG$4</c:f>
              <c:numCache>
                <c:formatCode>_-* #,##0\ "€"_-;\-* #,##0\ "€"_-;_-* "-"??\ "€"_-;_-@_-</c:formatCode>
                <c:ptCount val="1"/>
                <c:pt idx="0">
                  <c:v>514.25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A-4E8A-B1F4-52CBF90E06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386621888"/>
        <c:axId val="386622672"/>
      </c:barChart>
      <c:catAx>
        <c:axId val="38662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6622672"/>
        <c:crosses val="autoZero"/>
        <c:auto val="1"/>
        <c:lblAlgn val="ctr"/>
        <c:lblOffset val="100"/>
        <c:noMultiLvlLbl val="0"/>
      </c:catAx>
      <c:valAx>
        <c:axId val="38662267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662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tablas!$CL$4:$CL$6</c:f>
              <c:strCache>
                <c:ptCount val="3"/>
                <c:pt idx="0">
                  <c:v>Grans Activitats de Ciutat</c:v>
                </c:pt>
                <c:pt idx="1">
                  <c:v>Inf. Ciutad i Serv</c:v>
                </c:pt>
                <c:pt idx="2">
                  <c:v>#N/D</c:v>
                </c:pt>
              </c:strCache>
            </c:strRef>
          </c:cat>
          <c:val>
            <c:numRef>
              <c:f>tablas!$CM$4:$CM$6</c:f>
              <c:numCache>
                <c:formatCode>_-* #,##0\ "€"_-;\-* #,##0\ "€"_-;_-* "-"??\ "€"_-;_-@_-</c:formatCode>
                <c:ptCount val="3"/>
                <c:pt idx="0">
                  <c:v>100.75</c:v>
                </c:pt>
                <c:pt idx="1">
                  <c:v>99.8</c:v>
                </c:pt>
                <c:pt idx="2">
                  <c:v>200.55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E8-4497-9545-F30A4453AD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386624632"/>
        <c:axId val="386625808"/>
      </c:barChart>
      <c:catAx>
        <c:axId val="38662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6625808"/>
        <c:crosses val="autoZero"/>
        <c:auto val="1"/>
        <c:lblAlgn val="ctr"/>
        <c:lblOffset val="100"/>
        <c:noMultiLvlLbl val="0"/>
      </c:catAx>
      <c:valAx>
        <c:axId val="38662580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6624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tablas!$CR$4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tablas!$CS$4</c:f>
              <c:numCache>
                <c:formatCode>_-* #,##0\ "€"_-;\-* #,##0\ "€"_-;_-* "-"??\ "€"_-;_-@_-</c:formatCode>
                <c:ptCount val="1"/>
                <c:pt idx="0">
                  <c:v>217.8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61-47DC-98A4-894405B33B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axId val="386625024"/>
        <c:axId val="386625416"/>
      </c:barChart>
      <c:catAx>
        <c:axId val="3866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6625416"/>
        <c:crosses val="autoZero"/>
        <c:auto val="1"/>
        <c:lblAlgn val="ctr"/>
        <c:lblOffset val="100"/>
        <c:noMultiLvlLbl val="0"/>
      </c:catAx>
      <c:valAx>
        <c:axId val="3866254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662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tablas!$R$4:$R$7</c:f>
              <c:strCache>
                <c:ptCount val="4"/>
                <c:pt idx="0">
                  <c:v>Inf. Ciutad i Serv</c:v>
                </c:pt>
                <c:pt idx="1">
                  <c:v>C. Instituc. i Prom. Ciutat</c:v>
                </c:pt>
                <c:pt idx="2">
                  <c:v>Dif. Activit i Prog. Cultural</c:v>
                </c:pt>
                <c:pt idx="3">
                  <c:v>Grans Activitats de Ciutat</c:v>
                </c:pt>
              </c:strCache>
            </c:strRef>
          </c:cat>
          <c:val>
            <c:numRef>
              <c:f>tablas!$S$4:$S$7</c:f>
              <c:numCache>
                <c:formatCode>_-* #,##0\ "€"_-;\-* #,##0\ "€"_-;_-* "-"??\ "€"_-;_-@_-</c:formatCode>
                <c:ptCount val="4"/>
                <c:pt idx="0">
                  <c:v>13642.529999999997</c:v>
                </c:pt>
                <c:pt idx="1">
                  <c:v>6073.6799999999994</c:v>
                </c:pt>
                <c:pt idx="2">
                  <c:v>4988.8999999999987</c:v>
                </c:pt>
                <c:pt idx="3">
                  <c:v>3305.16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8612312"/>
        <c:axId val="388613880"/>
      </c:barChart>
      <c:catAx>
        <c:axId val="38861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8613880"/>
        <c:crosses val="autoZero"/>
        <c:auto val="1"/>
        <c:lblAlgn val="ctr"/>
        <c:lblOffset val="100"/>
        <c:noMultiLvlLbl val="0"/>
      </c:catAx>
      <c:valAx>
        <c:axId val="38861388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8612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tablas!$X$4:$X$6</c:f>
              <c:strCache>
                <c:ptCount val="3"/>
                <c:pt idx="0">
                  <c:v>Grans Activitats de Ciutat</c:v>
                </c:pt>
                <c:pt idx="1">
                  <c:v>Inf. Ciutad i Serv</c:v>
                </c:pt>
                <c:pt idx="2">
                  <c:v>Prom. Econ. i Cial.</c:v>
                </c:pt>
              </c:strCache>
            </c:strRef>
          </c:cat>
          <c:val>
            <c:numRef>
              <c:f>tablas!$Y$4:$Y$6</c:f>
              <c:numCache>
                <c:formatCode>_-* #,##0\ "€"_-;\-* #,##0\ "€"_-;_-* "-"??\ "€"_-;_-@_-</c:formatCode>
                <c:ptCount val="3"/>
                <c:pt idx="0">
                  <c:v>4718</c:v>
                </c:pt>
                <c:pt idx="1">
                  <c:v>2359.5</c:v>
                </c:pt>
                <c:pt idx="2">
                  <c:v>2359.5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8614664"/>
        <c:axId val="388617408"/>
      </c:barChart>
      <c:catAx>
        <c:axId val="38861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8617408"/>
        <c:crosses val="autoZero"/>
        <c:auto val="1"/>
        <c:lblAlgn val="ctr"/>
        <c:lblOffset val="100"/>
        <c:noMultiLvlLbl val="0"/>
      </c:catAx>
      <c:valAx>
        <c:axId val="38861740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861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tablas!$AD$4:$AD$6</c:f>
              <c:strCache>
                <c:ptCount val="2"/>
                <c:pt idx="0">
                  <c:v>Grans Activitats de Ciutat</c:v>
                </c:pt>
                <c:pt idx="1">
                  <c:v>Prom. Econ. i Cial.</c:v>
                </c:pt>
              </c:strCache>
            </c:strRef>
          </c:cat>
          <c:val>
            <c:numRef>
              <c:f>tablas!$AE$4:$AE$6</c:f>
              <c:numCache>
                <c:formatCode>_-* #,##0\ "€"_-;\-* #,##0\ "€"_-;_-* "-"??\ "€"_-;_-@_-</c:formatCode>
                <c:ptCount val="3"/>
                <c:pt idx="0">
                  <c:v>4295.5</c:v>
                </c:pt>
                <c:pt idx="1">
                  <c:v>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8615448"/>
        <c:axId val="388613096"/>
      </c:barChart>
      <c:catAx>
        <c:axId val="38861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8613096"/>
        <c:crosses val="autoZero"/>
        <c:auto val="1"/>
        <c:lblAlgn val="ctr"/>
        <c:lblOffset val="100"/>
        <c:noMultiLvlLbl val="0"/>
      </c:catAx>
      <c:valAx>
        <c:axId val="38861309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861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9.327846364883402E-2"/>
          <c:w val="0.99411418803418805"/>
          <c:h val="0.760883963578626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F1411DF3-EA1A-44A0-A70F-40633754527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F711FAF-BEC1-40C7-8FAD-6BC0FDC5220C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93C-4378-8C1B-4815C6015FC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38683C1-4E75-49A4-B939-6EADF608A04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734A7E2-DED9-4FE3-A99F-5553168D6431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93C-4378-8C1B-4815C6015FC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C55E643-29A7-4FB5-BB21-F4235E65D44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DF6DEFA-BD86-4BB6-BEBE-607C729675F8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93C-4378-8C1B-4815C6015FC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2717D13-74B7-4D38-8F9D-95860FFDDCE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06EC440-4370-4A86-BD72-734FA11A75FC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93C-4378-8C1B-4815C6015FC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D94329F-FAAD-4236-B09B-59D449A1493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62BCBD6-EAA5-4533-A543-C99F0897E0DE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93C-4378-8C1B-4815C6015FC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tablas!$D$4:$D$8</c:f>
              <c:strCache>
                <c:ptCount val="5"/>
                <c:pt idx="0">
                  <c:v>Grans activitats de ciutat</c:v>
                </c:pt>
                <c:pt idx="1">
                  <c:v>Informació ciutadana i de servei</c:v>
                </c:pt>
                <c:pt idx="2">
                  <c:v>Difusió de les activitats i programació cultural</c:v>
                </c:pt>
                <c:pt idx="3">
                  <c:v>Campanyes institucionals i de promoció de la ciutat</c:v>
                </c:pt>
                <c:pt idx="4">
                  <c:v>Promoció econòmica i comercial</c:v>
                </c:pt>
              </c:strCache>
            </c:strRef>
          </c:cat>
          <c:val>
            <c:numRef>
              <c:f>tablas!$E$4:$E$8</c:f>
              <c:numCache>
                <c:formatCode>_-* #,##0\ "€"_-;\-* #,##0\ "€"_-;_-* "-"??\ "€"_-;_-@_-</c:formatCode>
                <c:ptCount val="5"/>
                <c:pt idx="0">
                  <c:v>22313.15</c:v>
                </c:pt>
                <c:pt idx="1">
                  <c:v>18109.839999999997</c:v>
                </c:pt>
                <c:pt idx="2">
                  <c:v>9014.9599999999973</c:v>
                </c:pt>
                <c:pt idx="3">
                  <c:v>8053.2899999999991</c:v>
                </c:pt>
                <c:pt idx="4">
                  <c:v>6858.1200000000008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94-4EBB-891E-455627BBC1C3}"/>
            </c:ext>
            <c:ext xmlns:c15="http://schemas.microsoft.com/office/drawing/2012/chart" uri="{02D57815-91ED-43cb-92C2-25804820EDAC}">
              <c15:datalabelsRange>
                <c15:f>tablas!$F$4:$F$8</c15:f>
                <c15:dlblRangeCache>
                  <c:ptCount val="5"/>
                  <c:pt idx="0">
                    <c:v>35%</c:v>
                  </c:pt>
                  <c:pt idx="1">
                    <c:v>28%</c:v>
                  </c:pt>
                  <c:pt idx="2">
                    <c:v>14%</c:v>
                  </c:pt>
                  <c:pt idx="3">
                    <c:v>13%</c:v>
                  </c:pt>
                  <c:pt idx="4">
                    <c:v>11%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33372952"/>
        <c:axId val="333373336"/>
      </c:barChart>
      <c:catAx>
        <c:axId val="33337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33373336"/>
        <c:crosses val="autoZero"/>
        <c:auto val="1"/>
        <c:lblAlgn val="ctr"/>
        <c:lblOffset val="100"/>
        <c:noMultiLvlLbl val="0"/>
      </c:catAx>
      <c:valAx>
        <c:axId val="33337333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33372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tablas!$AJ$4:$AJ$7</c:f>
              <c:strCache>
                <c:ptCount val="4"/>
                <c:pt idx="0">
                  <c:v>Dif. Activit i Prog. Cultural</c:v>
                </c:pt>
                <c:pt idx="1">
                  <c:v>Inf. Ciutad i Serv</c:v>
                </c:pt>
                <c:pt idx="2">
                  <c:v>Prom. Econ. i Cial.</c:v>
                </c:pt>
                <c:pt idx="3">
                  <c:v>C. Instituc. i Prom. Ciutat</c:v>
                </c:pt>
              </c:strCache>
            </c:strRef>
          </c:cat>
          <c:val>
            <c:numRef>
              <c:f>tablas!$AK$4:$AK$7</c:f>
              <c:numCache>
                <c:formatCode>_-* #,##0\ "€"_-;\-* #,##0\ "€"_-;_-* "-"??\ "€"_-;_-@_-</c:formatCode>
                <c:ptCount val="4"/>
                <c:pt idx="0">
                  <c:v>1415.72</c:v>
                </c:pt>
                <c:pt idx="1">
                  <c:v>1061.79</c:v>
                </c:pt>
                <c:pt idx="2">
                  <c:v>707.86</c:v>
                </c:pt>
                <c:pt idx="3">
                  <c:v>707.86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8611920"/>
        <c:axId val="388616232"/>
      </c:barChart>
      <c:catAx>
        <c:axId val="38861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8616232"/>
        <c:crosses val="autoZero"/>
        <c:auto val="1"/>
        <c:lblAlgn val="ctr"/>
        <c:lblOffset val="100"/>
        <c:noMultiLvlLbl val="0"/>
      </c:catAx>
      <c:valAx>
        <c:axId val="38861623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861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tablas!$AP$4:$AP$7</c:f>
              <c:strCache>
                <c:ptCount val="3"/>
                <c:pt idx="0">
                  <c:v>Grans Activitats de Ciutat</c:v>
                </c:pt>
                <c:pt idx="1">
                  <c:v>Dif. Activit i Prog. Cultural</c:v>
                </c:pt>
                <c:pt idx="2">
                  <c:v>Prom. Econ. i Cial.</c:v>
                </c:pt>
              </c:strCache>
            </c:strRef>
          </c:cat>
          <c:val>
            <c:numRef>
              <c:f>tablas!$AQ$4:$AQ$7</c:f>
              <c:numCache>
                <c:formatCode>_-* #,##0\ "€"_-;\-* #,##0\ "€"_-;_-* "-"??\ "€"_-;_-@_-</c:formatCode>
                <c:ptCount val="4"/>
                <c:pt idx="0">
                  <c:v>2031.29</c:v>
                </c:pt>
                <c:pt idx="1">
                  <c:v>1193.3499999999999</c:v>
                </c:pt>
                <c:pt idx="2">
                  <c:v>359.98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9137536"/>
        <c:axId val="389134792"/>
      </c:barChart>
      <c:catAx>
        <c:axId val="38913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9134792"/>
        <c:crosses val="autoZero"/>
        <c:auto val="1"/>
        <c:lblAlgn val="ctr"/>
        <c:lblOffset val="100"/>
        <c:noMultiLvlLbl val="0"/>
      </c:catAx>
      <c:valAx>
        <c:axId val="38913479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913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tablas!$AV$4:$AV$6</c:f>
              <c:strCache>
                <c:ptCount val="3"/>
                <c:pt idx="0">
                  <c:v>Dif. Activit i Prog. Cultural</c:v>
                </c:pt>
                <c:pt idx="1">
                  <c:v>Grans Activitats de Ciutat</c:v>
                </c:pt>
                <c:pt idx="2">
                  <c:v>C. Instituc. i Prom. Ciutat</c:v>
                </c:pt>
              </c:strCache>
            </c:strRef>
          </c:cat>
          <c:val>
            <c:numRef>
              <c:f>tablas!$AW$4:$AW$6</c:f>
              <c:numCache>
                <c:formatCode>_-* #,##0\ "€"_-;\-* #,##0\ "€"_-;_-* "-"??\ "€"_-;_-@_-</c:formatCode>
                <c:ptCount val="3"/>
                <c:pt idx="0">
                  <c:v>1083.3</c:v>
                </c:pt>
                <c:pt idx="1">
                  <c:v>973.70000000000016</c:v>
                </c:pt>
                <c:pt idx="2">
                  <c:v>757.50000000000011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9139104"/>
        <c:axId val="389136752"/>
      </c:barChart>
      <c:catAx>
        <c:axId val="3891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9136752"/>
        <c:crosses val="autoZero"/>
        <c:auto val="1"/>
        <c:lblAlgn val="ctr"/>
        <c:lblOffset val="100"/>
        <c:noMultiLvlLbl val="0"/>
      </c:catAx>
      <c:valAx>
        <c:axId val="38913675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91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tablas!$BB$4:$BB$6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tablas!$BC$4:$BC$6</c:f>
              <c:numCache>
                <c:formatCode>_-* #,##0\ "€"_-;\-* #,##0\ "€"_-;_-* "-"??\ "€"_-;_-@_-</c:formatCode>
                <c:ptCount val="3"/>
                <c:pt idx="0">
                  <c:v>2783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9139496"/>
        <c:axId val="389133616"/>
      </c:barChart>
      <c:catAx>
        <c:axId val="38913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9133616"/>
        <c:crosses val="autoZero"/>
        <c:auto val="1"/>
        <c:lblAlgn val="ctr"/>
        <c:lblOffset val="100"/>
        <c:noMultiLvlLbl val="0"/>
      </c:catAx>
      <c:valAx>
        <c:axId val="3891336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913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tablas!$BT$4:$BT$5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tablas!$BU$4:$BU$5</c:f>
              <c:numCache>
                <c:formatCode>_-* #,##0\ "€"_-;\-* #,##0\ "€"_-;_-* "-"??\ "€"_-;_-@_-</c:formatCode>
                <c:ptCount val="2"/>
                <c:pt idx="0">
                  <c:v>544.5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9135576"/>
        <c:axId val="389134400"/>
      </c:barChart>
      <c:catAx>
        <c:axId val="38913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9134400"/>
        <c:crosses val="autoZero"/>
        <c:auto val="1"/>
        <c:lblAlgn val="ctr"/>
        <c:lblOffset val="100"/>
        <c:noMultiLvlLbl val="0"/>
      </c:catAx>
      <c:valAx>
        <c:axId val="38913440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913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tablas!$BH$4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tablas!$BI$3</c:f>
              <c:numCache>
                <c:formatCode>General</c:formatCode>
                <c:ptCount val="1"/>
              </c:numCache>
            </c:numRef>
          </c:cat>
          <c:val>
            <c:numRef>
              <c:f>tablas!$BI$4</c:f>
              <c:numCache>
                <c:formatCode>_-* #,##0\ "€"_-;\-* #,##0\ "€"_-;_-* "-"??\ "€"_-;_-@_-</c:formatCode>
                <c:ptCount val="1"/>
                <c:pt idx="0">
                  <c:v>1594.24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8526920"/>
        <c:axId val="388522216"/>
      </c:barChart>
      <c:catAx>
        <c:axId val="38852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8522216"/>
        <c:crosses val="autoZero"/>
        <c:auto val="1"/>
        <c:lblAlgn val="ctr"/>
        <c:lblOffset val="100"/>
        <c:noMultiLvlLbl val="0"/>
      </c:catAx>
      <c:valAx>
        <c:axId val="3885222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8526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tablas!$BN$4</c:f>
              <c:strCache>
                <c:ptCount val="1"/>
                <c:pt idx="0">
                  <c:v>Inf. Ciutad i Serv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tablas!$BO$3</c:f>
              <c:numCache>
                <c:formatCode>General</c:formatCode>
                <c:ptCount val="1"/>
              </c:numCache>
            </c:numRef>
          </c:cat>
          <c:val>
            <c:numRef>
              <c:f>tablas!$BO$4</c:f>
              <c:numCache>
                <c:formatCode>_-* #,##0\ "€"_-;\-* #,##0\ "€"_-;_-* "-"??\ "€"_-;_-@_-</c:formatCode>
                <c:ptCount val="1"/>
                <c:pt idx="0">
                  <c:v>619.52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8523000"/>
        <c:axId val="388525744"/>
      </c:barChart>
      <c:catAx>
        <c:axId val="38852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8525744"/>
        <c:crosses val="autoZero"/>
        <c:auto val="1"/>
        <c:lblAlgn val="ctr"/>
        <c:lblOffset val="100"/>
        <c:noMultiLvlLbl val="0"/>
      </c:catAx>
      <c:valAx>
        <c:axId val="38852574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8523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tablas!$BZ$4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tablas!$CA$3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tablas!$CA$4</c:f>
              <c:numCache>
                <c:formatCode>_-* #,##0\ "€"_-;\-* #,##0\ "€"_-;_-* "-"??\ "€"_-;_-@_-</c:formatCode>
                <c:ptCount val="1"/>
                <c:pt idx="0">
                  <c:v>526.35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8526528"/>
        <c:axId val="388527704"/>
      </c:barChart>
      <c:catAx>
        <c:axId val="3885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8527704"/>
        <c:crosses val="autoZero"/>
        <c:auto val="1"/>
        <c:lblAlgn val="ctr"/>
        <c:lblOffset val="100"/>
        <c:noMultiLvlLbl val="0"/>
      </c:catAx>
      <c:valAx>
        <c:axId val="38852770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852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tablas!$CF$4</c:f>
              <c:strCache>
                <c:ptCount val="1"/>
                <c:pt idx="0">
                  <c:v>C. Instituc. i Prom.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tablas!$CG$3</c:f>
              <c:strCache>
                <c:ptCount val="1"/>
                <c:pt idx="0">
                  <c:v>C. Instituc. i Prom. Ciutat</c:v>
                </c:pt>
              </c:strCache>
            </c:strRef>
          </c:cat>
          <c:val>
            <c:numRef>
              <c:f>tablas!$CG$4</c:f>
              <c:numCache>
                <c:formatCode>_-* #,##0\ "€"_-;\-* #,##0\ "€"_-;_-* "-"??\ "€"_-;_-@_-</c:formatCode>
                <c:ptCount val="1"/>
                <c:pt idx="0">
                  <c:v>514.25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8522608"/>
        <c:axId val="388528096"/>
      </c:barChart>
      <c:catAx>
        <c:axId val="38852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8528096"/>
        <c:crosses val="autoZero"/>
        <c:auto val="1"/>
        <c:lblAlgn val="ctr"/>
        <c:lblOffset val="100"/>
        <c:noMultiLvlLbl val="0"/>
      </c:catAx>
      <c:valAx>
        <c:axId val="38852809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852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tablas!$CL$4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tablas!$CM$3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tablas!$CM$4</c:f>
              <c:numCache>
                <c:formatCode>_-* #,##0\ "€"_-;\-* #,##0\ "€"_-;_-* "-"??\ "€"_-;_-@_-</c:formatCode>
                <c:ptCount val="1"/>
                <c:pt idx="0">
                  <c:v>100.75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9280360"/>
        <c:axId val="389281144"/>
      </c:barChart>
      <c:catAx>
        <c:axId val="38928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9281144"/>
        <c:crosses val="autoZero"/>
        <c:auto val="1"/>
        <c:lblAlgn val="ctr"/>
        <c:lblOffset val="100"/>
        <c:noMultiLvlLbl val="0"/>
      </c:catAx>
      <c:valAx>
        <c:axId val="38928114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928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tablas!$R$4:$R$7</c:f>
              <c:strCache>
                <c:ptCount val="4"/>
                <c:pt idx="0">
                  <c:v>Inf. Ciutad i Serv</c:v>
                </c:pt>
                <c:pt idx="1">
                  <c:v>C. Instituc. i Prom. Ciutat</c:v>
                </c:pt>
                <c:pt idx="2">
                  <c:v>Dif. Activit i Prog. Cultural</c:v>
                </c:pt>
                <c:pt idx="3">
                  <c:v>Grans Activitats de Ciutat</c:v>
                </c:pt>
              </c:strCache>
            </c:strRef>
          </c:cat>
          <c:val>
            <c:numRef>
              <c:f>tablas!$S$4:$S$7</c:f>
              <c:numCache>
                <c:formatCode>_-* #,##0\ "€"_-;\-* #,##0\ "€"_-;_-* "-"??\ "€"_-;_-@_-</c:formatCode>
                <c:ptCount val="4"/>
                <c:pt idx="0">
                  <c:v>13642.529999999997</c:v>
                </c:pt>
                <c:pt idx="1">
                  <c:v>6073.6799999999994</c:v>
                </c:pt>
                <c:pt idx="2">
                  <c:v>4988.8999999999987</c:v>
                </c:pt>
                <c:pt idx="3">
                  <c:v>3305.16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02-4DEA-A10F-802C584390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33851112"/>
        <c:axId val="333851496"/>
      </c:barChart>
      <c:catAx>
        <c:axId val="33385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33851496"/>
        <c:crosses val="autoZero"/>
        <c:auto val="1"/>
        <c:lblAlgn val="ctr"/>
        <c:lblOffset val="100"/>
        <c:noMultiLvlLbl val="0"/>
      </c:catAx>
      <c:valAx>
        <c:axId val="33385149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33851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tablas!$CR$4</c:f>
              <c:strCache>
                <c:ptCount val="1"/>
                <c:pt idx="0">
                  <c:v>Grans Activitats de Ciutat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tablas!$CS$3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tablas!$CS$4</c:f>
              <c:numCache>
                <c:formatCode>_-* #,##0\ "€"_-;\-* #,##0\ "€"_-;_-* "-"??\ "€"_-;_-@_-</c:formatCode>
                <c:ptCount val="1"/>
                <c:pt idx="0">
                  <c:v>217.8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9281536"/>
        <c:axId val="389279968"/>
      </c:barChart>
      <c:catAx>
        <c:axId val="3892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9279968"/>
        <c:crosses val="autoZero"/>
        <c:auto val="1"/>
        <c:lblAlgn val="ctr"/>
        <c:lblOffset val="100"/>
        <c:noMultiLvlLbl val="0"/>
      </c:catAx>
      <c:valAx>
        <c:axId val="38927996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928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20680076628352489"/>
          <c:w val="0.9964722222222222"/>
          <c:h val="0.514605363984674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tablas!$X$4:$X$6</c:f>
              <c:strCache>
                <c:ptCount val="3"/>
                <c:pt idx="0">
                  <c:v>Grans Activitats de Ciutat</c:v>
                </c:pt>
                <c:pt idx="1">
                  <c:v>Inf. Ciutad i Serv</c:v>
                </c:pt>
                <c:pt idx="2">
                  <c:v>Prom. Econ. i Cial.</c:v>
                </c:pt>
              </c:strCache>
            </c:strRef>
          </c:cat>
          <c:val>
            <c:numRef>
              <c:f>tablas!$Y$4:$Y$6</c:f>
              <c:numCache>
                <c:formatCode>_-* #,##0\ "€"_-;\-* #,##0\ "€"_-;_-* "-"??\ "€"_-;_-@_-</c:formatCode>
                <c:ptCount val="3"/>
                <c:pt idx="0">
                  <c:v>4718</c:v>
                </c:pt>
                <c:pt idx="1">
                  <c:v>2359.5</c:v>
                </c:pt>
                <c:pt idx="2">
                  <c:v>2359.5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BA-45CA-8538-05A9EA3A39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30153008"/>
        <c:axId val="330153400"/>
      </c:barChart>
      <c:catAx>
        <c:axId val="3301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30153400"/>
        <c:crosses val="autoZero"/>
        <c:auto val="1"/>
        <c:lblAlgn val="ctr"/>
        <c:lblOffset val="100"/>
        <c:noMultiLvlLbl val="0"/>
      </c:catAx>
      <c:valAx>
        <c:axId val="33015340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3015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tablas!$AD$4:$AD$5</c:f>
              <c:strCache>
                <c:ptCount val="2"/>
                <c:pt idx="0">
                  <c:v>Grans Activitats de Ciutat</c:v>
                </c:pt>
                <c:pt idx="1">
                  <c:v>Prom. Econ. i Cial.</c:v>
                </c:pt>
              </c:strCache>
            </c:strRef>
          </c:cat>
          <c:val>
            <c:numRef>
              <c:f>tablas!$AE$4:$AE$5</c:f>
              <c:numCache>
                <c:formatCode>_-* #,##0\ "€"_-;\-* #,##0\ "€"_-;_-* "-"??\ "€"_-;_-@_-</c:formatCode>
                <c:ptCount val="2"/>
                <c:pt idx="0">
                  <c:v>4295.5</c:v>
                </c:pt>
                <c:pt idx="1">
                  <c:v>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9-4FFA-87D7-B01C41251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6474104"/>
        <c:axId val="386479984"/>
      </c:barChart>
      <c:catAx>
        <c:axId val="38647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6479984"/>
        <c:crosses val="autoZero"/>
        <c:auto val="1"/>
        <c:lblAlgn val="ctr"/>
        <c:lblOffset val="100"/>
        <c:noMultiLvlLbl val="0"/>
      </c:catAx>
      <c:valAx>
        <c:axId val="38647998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6474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tablas!$AJ$4:$AJ$8</c:f>
              <c:strCache>
                <c:ptCount val="5"/>
                <c:pt idx="0">
                  <c:v>Dif. Activit i Prog. Cultural</c:v>
                </c:pt>
                <c:pt idx="1">
                  <c:v>Inf. Ciutad i Serv</c:v>
                </c:pt>
                <c:pt idx="2">
                  <c:v>Prom. Econ. i Cial.</c:v>
                </c:pt>
                <c:pt idx="3">
                  <c:v>C. Instituc. i Prom. Ciutat</c:v>
                </c:pt>
                <c:pt idx="4">
                  <c:v>Grans Activitats de Ciutat</c:v>
                </c:pt>
              </c:strCache>
            </c:strRef>
          </c:cat>
          <c:val>
            <c:numRef>
              <c:f>tablas!$AK$4:$AK$8</c:f>
              <c:numCache>
                <c:formatCode>_-* #,##0\ "€"_-;\-* #,##0\ "€"_-;_-* "-"??\ "€"_-;_-@_-</c:formatCode>
                <c:ptCount val="5"/>
                <c:pt idx="0">
                  <c:v>1415.72</c:v>
                </c:pt>
                <c:pt idx="1">
                  <c:v>1061.79</c:v>
                </c:pt>
                <c:pt idx="2">
                  <c:v>707.86</c:v>
                </c:pt>
                <c:pt idx="3">
                  <c:v>707.86</c:v>
                </c:pt>
                <c:pt idx="4">
                  <c:v>707.86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4B-4E03-A48E-F77C4F0CA1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6476848"/>
        <c:axId val="386478024"/>
      </c:barChart>
      <c:catAx>
        <c:axId val="38647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6478024"/>
        <c:crosses val="autoZero"/>
        <c:auto val="1"/>
        <c:lblAlgn val="ctr"/>
        <c:lblOffset val="100"/>
        <c:noMultiLvlLbl val="0"/>
      </c:catAx>
      <c:valAx>
        <c:axId val="38647802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647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tablas!$AP$4:$AP$6</c:f>
              <c:strCache>
                <c:ptCount val="3"/>
                <c:pt idx="0">
                  <c:v>Grans Activitats de Ciutat</c:v>
                </c:pt>
                <c:pt idx="1">
                  <c:v>Dif. Activit i Prog. Cultural</c:v>
                </c:pt>
                <c:pt idx="2">
                  <c:v>Prom. Econ. i Cial.</c:v>
                </c:pt>
              </c:strCache>
            </c:strRef>
          </c:cat>
          <c:val>
            <c:numRef>
              <c:f>tablas!$AQ$4:$AQ$6</c:f>
              <c:numCache>
                <c:formatCode>_-* #,##0\ "€"_-;\-* #,##0\ "€"_-;_-* "-"??\ "€"_-;_-@_-</c:formatCode>
                <c:ptCount val="3"/>
                <c:pt idx="0">
                  <c:v>2031.29</c:v>
                </c:pt>
                <c:pt idx="1">
                  <c:v>1193.3499999999999</c:v>
                </c:pt>
                <c:pt idx="2">
                  <c:v>359.98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6D-4216-BDC1-3AC9E83E74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6481552"/>
        <c:axId val="386477632"/>
      </c:barChart>
      <c:catAx>
        <c:axId val="38648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6477632"/>
        <c:crosses val="autoZero"/>
        <c:auto val="1"/>
        <c:lblAlgn val="ctr"/>
        <c:lblOffset val="100"/>
        <c:noMultiLvlLbl val="0"/>
      </c:catAx>
      <c:valAx>
        <c:axId val="38647763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648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8132758066993399E-3"/>
          <c:y val="0.13381226053639847"/>
          <c:w val="0.989192811963306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tablas!$AV$4:$AV$8</c:f>
              <c:strCache>
                <c:ptCount val="5"/>
                <c:pt idx="0">
                  <c:v>Dif. Activit i Prog. Cultural</c:v>
                </c:pt>
                <c:pt idx="1">
                  <c:v>Grans Activitats de Ciutat</c:v>
                </c:pt>
                <c:pt idx="2">
                  <c:v>C. Instituc. i Prom. Ciutat</c:v>
                </c:pt>
                <c:pt idx="3">
                  <c:v>Inf. Ciutad i Serv</c:v>
                </c:pt>
                <c:pt idx="4">
                  <c:v>Prom. Econ. i Cial.</c:v>
                </c:pt>
              </c:strCache>
            </c:strRef>
          </c:cat>
          <c:val>
            <c:numRef>
              <c:f>tablas!$AW$4:$AW$8</c:f>
              <c:numCache>
                <c:formatCode>_-* #,##0\ "€"_-;\-* #,##0\ "€"_-;_-* "-"??\ "€"_-;_-@_-</c:formatCode>
                <c:ptCount val="5"/>
                <c:pt idx="0">
                  <c:v>1083.3</c:v>
                </c:pt>
                <c:pt idx="1">
                  <c:v>973.70000000000016</c:v>
                </c:pt>
                <c:pt idx="2">
                  <c:v>757.50000000000011</c:v>
                </c:pt>
                <c:pt idx="3">
                  <c:v>326.70000000000005</c:v>
                </c:pt>
                <c:pt idx="4">
                  <c:v>325.89999999999998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CB-4C80-8169-610A43F22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6480376"/>
        <c:axId val="386474888"/>
      </c:barChart>
      <c:catAx>
        <c:axId val="38648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86474888"/>
        <c:crosses val="autoZero"/>
        <c:auto val="1"/>
        <c:lblAlgn val="ctr"/>
        <c:lblOffset val="100"/>
        <c:noMultiLvlLbl val="0"/>
      </c:catAx>
      <c:valAx>
        <c:axId val="38647488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86480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tablas!$BB$4</c:f>
              <c:strCache>
                <c:ptCount val="1"/>
                <c:pt idx="0">
                  <c:v>Grans Activitats de Ciutat</c:v>
                </c:pt>
              </c:strCache>
            </c:strRef>
          </c:cat>
          <c:val>
            <c:numRef>
              <c:f>tablas!$BC$4</c:f>
              <c:numCache>
                <c:formatCode>_-* #,##0\ "€"_-;\-* #,##0\ "€"_-;_-* "-"??\ "€"_-;_-@_-</c:formatCode>
                <c:ptCount val="1"/>
                <c:pt idx="0">
                  <c:v>2783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A-47F6-924F-B3B2FDD990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33785840"/>
        <c:axId val="333789760"/>
      </c:barChart>
      <c:catAx>
        <c:axId val="33378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333789760"/>
        <c:crosses val="autoZero"/>
        <c:auto val="1"/>
        <c:lblAlgn val="ctr"/>
        <c:lblOffset val="100"/>
        <c:noMultiLvlLbl val="0"/>
      </c:catAx>
      <c:valAx>
        <c:axId val="33378976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33378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2" Type="http://schemas.openxmlformats.org/officeDocument/2006/relationships/chart" Target="../charts/chart17.xml"/><Relationship Id="rId1" Type="http://schemas.openxmlformats.org/officeDocument/2006/relationships/image" Target="../media/image2.png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23</xdr:row>
      <xdr:rowOff>47625</xdr:rowOff>
    </xdr:from>
    <xdr:to>
      <xdr:col>8</xdr:col>
      <xdr:colOff>466725</xdr:colOff>
      <xdr:row>42</xdr:row>
      <xdr:rowOff>95250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xmlns="" id="{DC659FDF-55EE-F214-E5DF-1D7DDDD5393F}"/>
            </a:ext>
          </a:extLst>
        </xdr:cNvPr>
        <xdr:cNvGrpSpPr/>
      </xdr:nvGrpSpPr>
      <xdr:grpSpPr>
        <a:xfrm>
          <a:off x="466725" y="4429125"/>
          <a:ext cx="6096000" cy="3667125"/>
          <a:chOff x="285750" y="5133975"/>
          <a:chExt cx="6096000" cy="2733675"/>
        </a:xfrm>
      </xdr:grpSpPr>
      <xdr:sp macro="" textlink="">
        <xdr:nvSpPr>
          <xdr:cNvPr id="75" name="Rectángulo: esquinas redondeadas 74">
            <a:extLst>
              <a:ext uri="{FF2B5EF4-FFF2-40B4-BE49-F238E27FC236}">
                <a16:creationId xmlns:a16="http://schemas.microsoft.com/office/drawing/2014/main" xmlns="" id="{0F98180A-BA04-4534-8865-3907BD8D2C4C}"/>
              </a:ext>
            </a:extLst>
          </xdr:cNvPr>
          <xdr:cNvSpPr/>
        </xdr:nvSpPr>
        <xdr:spPr>
          <a:xfrm>
            <a:off x="300038" y="5133975"/>
            <a:ext cx="6081712" cy="2733675"/>
          </a:xfrm>
          <a:prstGeom prst="roundRect">
            <a:avLst>
              <a:gd name="adj" fmla="val 2578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sp macro="" textlink="">
        <xdr:nvSpPr>
          <xdr:cNvPr id="76" name="Rectángulo: esquinas redondeadas 75">
            <a:extLst>
              <a:ext uri="{FF2B5EF4-FFF2-40B4-BE49-F238E27FC236}">
                <a16:creationId xmlns:a16="http://schemas.microsoft.com/office/drawing/2014/main" xmlns="" id="{42087CE8-495E-4362-A9AA-69480406B67E}"/>
              </a:ext>
            </a:extLst>
          </xdr:cNvPr>
          <xdr:cNvSpPr/>
        </xdr:nvSpPr>
        <xdr:spPr>
          <a:xfrm>
            <a:off x="285750" y="5162551"/>
            <a:ext cx="219600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MITJÀ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xmlns="" id="{3639CDC6-3323-48DB-9EEE-6015D03930A7}"/>
              </a:ext>
            </a:extLst>
          </xdr:cNvPr>
          <xdr:cNvGraphicFramePr>
            <a:graphicFrameLocks/>
          </xdr:cNvGraphicFramePr>
        </xdr:nvGraphicFramePr>
        <xdr:xfrm>
          <a:off x="408018" y="5438775"/>
          <a:ext cx="584835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0</xdr:col>
      <xdr:colOff>323851</xdr:colOff>
      <xdr:row>5</xdr:row>
      <xdr:rowOff>185737</xdr:rowOff>
    </xdr:from>
    <xdr:to>
      <xdr:col>19</xdr:col>
      <xdr:colOff>76201</xdr:colOff>
      <xdr:row>7</xdr:row>
      <xdr:rowOff>185737</xdr:rowOff>
    </xdr:to>
    <xdr:grpSp>
      <xdr:nvGrpSpPr>
        <xdr:cNvPr id="56" name="Grupo 55">
          <a:extLst>
            <a:ext uri="{FF2B5EF4-FFF2-40B4-BE49-F238E27FC236}">
              <a16:creationId xmlns:a16="http://schemas.microsoft.com/office/drawing/2014/main" xmlns="" id="{E5E1C3AE-CBAF-9C99-4E91-7028B8AA9BA3}"/>
            </a:ext>
          </a:extLst>
        </xdr:cNvPr>
        <xdr:cNvGrpSpPr/>
      </xdr:nvGrpSpPr>
      <xdr:grpSpPr>
        <a:xfrm>
          <a:off x="323851" y="1138237"/>
          <a:ext cx="14230350" cy="381000"/>
          <a:chOff x="333375" y="1247775"/>
          <a:chExt cx="5915025" cy="381000"/>
        </a:xfrm>
      </xdr:grpSpPr>
      <xdr:sp macro="" textlink="">
        <xdr:nvSpPr>
          <xdr:cNvPr id="30" name="Rectángulo: esquinas redondeadas 29">
            <a:extLst>
              <a:ext uri="{FF2B5EF4-FFF2-40B4-BE49-F238E27FC236}">
                <a16:creationId xmlns:a16="http://schemas.microsoft.com/office/drawing/2014/main" xmlns="" id="{BA836B20-E9AF-497B-A7F7-8C51A8A43414}"/>
              </a:ext>
            </a:extLst>
          </xdr:cNvPr>
          <xdr:cNvSpPr/>
        </xdr:nvSpPr>
        <xdr:spPr>
          <a:xfrm>
            <a:off x="400050" y="1247775"/>
            <a:ext cx="5848350" cy="381000"/>
          </a:xfrm>
          <a:prstGeom prst="roundRect">
            <a:avLst>
              <a:gd name="adj" fmla="val 7804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es-ES" sz="700">
              <a:latin typeface="Arial Black" panose="020B0A04020102020204" pitchFamily="34" charset="0"/>
            </a:endParaRPr>
          </a:p>
        </xdr:txBody>
      </xdr:sp>
      <xdr:sp macro="" textlink="">
        <xdr:nvSpPr>
          <xdr:cNvPr id="43" name="Rectángulo: esquinas redondeadas 42">
            <a:extLst>
              <a:ext uri="{FF2B5EF4-FFF2-40B4-BE49-F238E27FC236}">
                <a16:creationId xmlns:a16="http://schemas.microsoft.com/office/drawing/2014/main" xmlns="" id="{21C5E580-8B79-4A58-858C-5F89D845C50E}"/>
              </a:ext>
            </a:extLst>
          </xdr:cNvPr>
          <xdr:cNvSpPr/>
        </xdr:nvSpPr>
        <xdr:spPr>
          <a:xfrm>
            <a:off x="333375" y="1257300"/>
            <a:ext cx="2196000" cy="3524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400" b="0" i="0" u="none" strike="noStrike">
                <a:solidFill>
                  <a:schemeClr val="bg1"/>
                </a:solidFill>
                <a:latin typeface="Arial Black"/>
              </a:rPr>
              <a:t>  Despesa TOTAL</a:t>
            </a:r>
          </a:p>
        </xdr:txBody>
      </xdr:sp>
      <xdr:sp macro="" textlink="tablas!B27">
        <xdr:nvSpPr>
          <xdr:cNvPr id="17" name="Rectángulo: esquinas redondeadas 16">
            <a:extLst>
              <a:ext uri="{FF2B5EF4-FFF2-40B4-BE49-F238E27FC236}">
                <a16:creationId xmlns:a16="http://schemas.microsoft.com/office/drawing/2014/main" xmlns="" id="{B1088BD0-8D92-4CE5-9384-30CEAD3D4CF9}"/>
              </a:ext>
            </a:extLst>
          </xdr:cNvPr>
          <xdr:cNvSpPr/>
        </xdr:nvSpPr>
        <xdr:spPr>
          <a:xfrm>
            <a:off x="5638685" y="1295400"/>
            <a:ext cx="60019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49DBA25-002A-4001-BD10-DB2C69F5FCE5}" type="TxLink">
              <a:rPr lang="en-US" sz="1800" b="0" i="0" u="none" strike="noStrike">
                <a:solidFill>
                  <a:schemeClr val="bg1"/>
                </a:solidFill>
                <a:latin typeface="Arial Black"/>
              </a:rPr>
              <a:pPr algn="r"/>
              <a:t> 64.349 € </a:t>
            </a:fld>
            <a:endParaRPr lang="es-ES" sz="1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471487</xdr:colOff>
      <xdr:row>8</xdr:row>
      <xdr:rowOff>161924</xdr:rowOff>
    </xdr:from>
    <xdr:to>
      <xdr:col>8</xdr:col>
      <xdr:colOff>461963</xdr:colOff>
      <xdr:row>23</xdr:row>
      <xdr:rowOff>38099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xmlns="" id="{82BF99E0-C281-FE7B-20C1-F9FED8B2FBB7}"/>
            </a:ext>
          </a:extLst>
        </xdr:cNvPr>
        <xdr:cNvGrpSpPr/>
      </xdr:nvGrpSpPr>
      <xdr:grpSpPr>
        <a:xfrm>
          <a:off x="471487" y="1685924"/>
          <a:ext cx="6086476" cy="2733675"/>
          <a:chOff x="295274" y="2257424"/>
          <a:chExt cx="6086476" cy="2733675"/>
        </a:xfrm>
      </xdr:grpSpPr>
      <xdr:sp macro="" textlink="">
        <xdr:nvSpPr>
          <xdr:cNvPr id="74" name="Rectángulo: esquinas redondeadas 73">
            <a:extLst>
              <a:ext uri="{FF2B5EF4-FFF2-40B4-BE49-F238E27FC236}">
                <a16:creationId xmlns:a16="http://schemas.microsoft.com/office/drawing/2014/main" xmlns="" id="{B26CF4EE-59CA-4B1F-9A4E-170B996A5739}"/>
              </a:ext>
            </a:extLst>
          </xdr:cNvPr>
          <xdr:cNvSpPr/>
        </xdr:nvSpPr>
        <xdr:spPr>
          <a:xfrm>
            <a:off x="300038" y="2257424"/>
            <a:ext cx="6081712" cy="2733675"/>
          </a:xfrm>
          <a:prstGeom prst="roundRect">
            <a:avLst>
              <a:gd name="adj" fmla="val 3623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graphicFrame macro="">
        <xdr:nvGraphicFramePr>
          <xdr:cNvPr id="11" name="Gráfico 10">
            <a:extLst>
              <a:ext uri="{FF2B5EF4-FFF2-40B4-BE49-F238E27FC236}">
                <a16:creationId xmlns:a16="http://schemas.microsoft.com/office/drawing/2014/main" xmlns="" id="{AF9961C9-9562-4612-B7D7-5B51522F2433}"/>
              </a:ext>
            </a:extLst>
          </xdr:cNvPr>
          <xdr:cNvGraphicFramePr>
            <a:graphicFrameLocks/>
          </xdr:cNvGraphicFramePr>
        </xdr:nvGraphicFramePr>
        <xdr:xfrm>
          <a:off x="407193" y="2552700"/>
          <a:ext cx="585000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3" name="Rectángulo: esquinas redondeadas 72">
            <a:extLst>
              <a:ext uri="{FF2B5EF4-FFF2-40B4-BE49-F238E27FC236}">
                <a16:creationId xmlns:a16="http://schemas.microsoft.com/office/drawing/2014/main" xmlns="" id="{8C4AAEC0-7173-4151-9754-C7729EDF69BC}"/>
              </a:ext>
            </a:extLst>
          </xdr:cNvPr>
          <xdr:cNvSpPr/>
        </xdr:nvSpPr>
        <xdr:spPr>
          <a:xfrm>
            <a:off x="295274" y="2286000"/>
            <a:ext cx="2809875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CAMPANYA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</xdr:grpSp>
    <xdr:clientData/>
  </xdr:twoCellAnchor>
  <xdr:twoCellAnchor editAs="oneCell">
    <xdr:from>
      <xdr:col>0</xdr:col>
      <xdr:colOff>466725</xdr:colOff>
      <xdr:row>0</xdr:row>
      <xdr:rowOff>76200</xdr:rowOff>
    </xdr:from>
    <xdr:to>
      <xdr:col>3</xdr:col>
      <xdr:colOff>228600</xdr:colOff>
      <xdr:row>5</xdr:row>
      <xdr:rowOff>82906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8AF93546-CF01-EAAE-DE60-B50C07DF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76200"/>
          <a:ext cx="2047875" cy="9592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352426</xdr:colOff>
      <xdr:row>0</xdr:row>
      <xdr:rowOff>95250</xdr:rowOff>
    </xdr:from>
    <xdr:to>
      <xdr:col>19</xdr:col>
      <xdr:colOff>66676</xdr:colOff>
      <xdr:row>5</xdr:row>
      <xdr:rowOff>114300</xdr:rowOff>
    </xdr:to>
    <xdr:sp macro="" textlink="">
      <xdr:nvSpPr>
        <xdr:cNvPr id="81" name="Rectángulo: esquinas redondeadas 80">
          <a:extLst>
            <a:ext uri="{FF2B5EF4-FFF2-40B4-BE49-F238E27FC236}">
              <a16:creationId xmlns:a16="http://schemas.microsoft.com/office/drawing/2014/main" xmlns="" id="{97E82074-F0BE-4E3E-8DE2-D124775A87E7}"/>
            </a:ext>
          </a:extLst>
        </xdr:cNvPr>
        <xdr:cNvSpPr/>
      </xdr:nvSpPr>
      <xdr:spPr>
        <a:xfrm>
          <a:off x="2638426" y="95250"/>
          <a:ext cx="11906250" cy="97155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800">
              <a:latin typeface="Arial Black" panose="020B0A04020102020204" pitchFamily="34" charset="0"/>
            </a:rPr>
            <a:t>DESPESA MUNICIPAL DE</a:t>
          </a:r>
          <a:r>
            <a:rPr lang="es-ES" sz="2800" baseline="0">
              <a:latin typeface="Arial Black" panose="020B0A04020102020204" pitchFamily="34" charset="0"/>
            </a:rPr>
            <a:t> COMUNICACIÓ ANY 2025</a:t>
          </a:r>
          <a:endParaRPr lang="es-ES" sz="28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134712</xdr:colOff>
      <xdr:row>8</xdr:row>
      <xdr:rowOff>180975</xdr:rowOff>
    </xdr:from>
    <xdr:to>
      <xdr:col>14</xdr:col>
      <xdr:colOff>87087</xdr:colOff>
      <xdr:row>15</xdr:row>
      <xdr:rowOff>180975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xmlns="" id="{E83310F4-A1A8-4383-ABCC-D4987302D099}"/>
            </a:ext>
          </a:extLst>
        </xdr:cNvPr>
        <xdr:cNvSpPr/>
      </xdr:nvSpPr>
      <xdr:spPr>
        <a:xfrm>
          <a:off x="6992712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10</xdr:row>
      <xdr:rowOff>38100</xdr:rowOff>
    </xdr:from>
    <xdr:to>
      <xdr:col>14</xdr:col>
      <xdr:colOff>6124</xdr:colOff>
      <xdr:row>15</xdr:row>
      <xdr:rowOff>76200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xmlns="" id="{D56F9CF8-FA37-B702-F6CE-E246FC354075}"/>
            </a:ext>
          </a:extLst>
        </xdr:cNvPr>
        <xdr:cNvSpPr/>
      </xdr:nvSpPr>
      <xdr:spPr>
        <a:xfrm>
          <a:off x="7064149" y="19431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8</xdr:row>
      <xdr:rowOff>166688</xdr:rowOff>
    </xdr:from>
    <xdr:to>
      <xdr:col>12</xdr:col>
      <xdr:colOff>425711</xdr:colOff>
      <xdr:row>10</xdr:row>
      <xdr:rowOff>61913</xdr:rowOff>
    </xdr:to>
    <xdr:sp macro="" textlink="tablas!$R$1">
      <xdr:nvSpPr>
        <xdr:cNvPr id="14" name="Rectángulo: esquinas redondeadas 13">
          <a:extLst>
            <a:ext uri="{FF2B5EF4-FFF2-40B4-BE49-F238E27FC236}">
              <a16:creationId xmlns:a16="http://schemas.microsoft.com/office/drawing/2014/main" xmlns="" id="{D3A03AF3-A4EF-4181-86DE-DBC41BCE2887}"/>
            </a:ext>
          </a:extLst>
        </xdr:cNvPr>
        <xdr:cNvSpPr/>
      </xdr:nvSpPr>
      <xdr:spPr>
        <a:xfrm>
          <a:off x="7373711" y="16906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FF1AE329-0328-4C27-BCFD-86E2F70BAD0A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Som Mollet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8</xdr:row>
      <xdr:rowOff>166688</xdr:rowOff>
    </xdr:from>
    <xdr:to>
      <xdr:col>13</xdr:col>
      <xdr:colOff>758599</xdr:colOff>
      <xdr:row>10</xdr:row>
      <xdr:rowOff>61913</xdr:rowOff>
    </xdr:to>
    <xdr:sp macro="" textlink="tablas!S1">
      <xdr:nvSpPr>
        <xdr:cNvPr id="15" name="Rectángulo: esquinas redondeadas 14">
          <a:extLst>
            <a:ext uri="{FF2B5EF4-FFF2-40B4-BE49-F238E27FC236}">
              <a16:creationId xmlns:a16="http://schemas.microsoft.com/office/drawing/2014/main" xmlns="" id="{B0FF7D2C-7CDC-416A-B3F7-F9D20FF2A867}"/>
            </a:ext>
          </a:extLst>
        </xdr:cNvPr>
        <xdr:cNvSpPr/>
      </xdr:nvSpPr>
      <xdr:spPr>
        <a:xfrm>
          <a:off x="9626375" y="16906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0323861F-EC2A-469B-B447-D4EA8928109B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29.479 €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8</xdr:row>
      <xdr:rowOff>180975</xdr:rowOff>
    </xdr:from>
    <xdr:to>
      <xdr:col>19</xdr:col>
      <xdr:colOff>80963</xdr:colOff>
      <xdr:row>15</xdr:row>
      <xdr:rowOff>180975</xdr:rowOff>
    </xdr:to>
    <xdr:sp macro="" textlink="">
      <xdr:nvSpPr>
        <xdr:cNvPr id="82" name="Rectángulo: esquinas redondeadas 81">
          <a:extLst>
            <a:ext uri="{FF2B5EF4-FFF2-40B4-BE49-F238E27FC236}">
              <a16:creationId xmlns:a16="http://schemas.microsoft.com/office/drawing/2014/main" xmlns="" id="{F37B635B-A8FD-42B4-8BDE-21BCAA1DB2A0}"/>
            </a:ext>
          </a:extLst>
        </xdr:cNvPr>
        <xdr:cNvSpPr/>
      </xdr:nvSpPr>
      <xdr:spPr>
        <a:xfrm>
          <a:off x="10796588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10</xdr:row>
      <xdr:rowOff>28575</xdr:rowOff>
    </xdr:from>
    <xdr:to>
      <xdr:col>19</xdr:col>
      <xdr:colOff>4763</xdr:colOff>
      <xdr:row>15</xdr:row>
      <xdr:rowOff>66675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xmlns="" id="{AE464BBC-8AEE-47B3-B6FF-3F4E3F685982}"/>
            </a:ext>
          </a:extLst>
        </xdr:cNvPr>
        <xdr:cNvSpPr/>
      </xdr:nvSpPr>
      <xdr:spPr>
        <a:xfrm>
          <a:off x="10872788" y="19335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8</xdr:row>
      <xdr:rowOff>157163</xdr:rowOff>
    </xdr:from>
    <xdr:to>
      <xdr:col>17</xdr:col>
      <xdr:colOff>424350</xdr:colOff>
      <xdr:row>10</xdr:row>
      <xdr:rowOff>52388</xdr:rowOff>
    </xdr:to>
    <xdr:sp macro="" textlink="tablas!$X$1">
      <xdr:nvSpPr>
        <xdr:cNvPr id="28" name="Rectángulo: esquinas redondeadas 27">
          <a:extLst>
            <a:ext uri="{FF2B5EF4-FFF2-40B4-BE49-F238E27FC236}">
              <a16:creationId xmlns:a16="http://schemas.microsoft.com/office/drawing/2014/main" xmlns="" id="{C9A56211-F660-4A79-BDDE-8DCFD1A84649}"/>
            </a:ext>
          </a:extLst>
        </xdr:cNvPr>
        <xdr:cNvSpPr/>
      </xdr:nvSpPr>
      <xdr:spPr>
        <a:xfrm>
          <a:off x="11182350" y="16811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4F8641F4-FF60-4271-8689-F0FDD42F8C1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Periodico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8</xdr:row>
      <xdr:rowOff>157163</xdr:rowOff>
    </xdr:from>
    <xdr:to>
      <xdr:col>18</xdr:col>
      <xdr:colOff>757238</xdr:colOff>
      <xdr:row>10</xdr:row>
      <xdr:rowOff>52388</xdr:rowOff>
    </xdr:to>
    <xdr:sp macro="" textlink="tablas!$Y$1">
      <xdr:nvSpPr>
        <xdr:cNvPr id="29" name="Rectángulo: esquinas redondeadas 28">
          <a:extLst>
            <a:ext uri="{FF2B5EF4-FFF2-40B4-BE49-F238E27FC236}">
              <a16:creationId xmlns:a16="http://schemas.microsoft.com/office/drawing/2014/main" xmlns="" id="{99AB82C3-1D0E-49B0-9633-57BB5A88A546}"/>
            </a:ext>
          </a:extLst>
        </xdr:cNvPr>
        <xdr:cNvSpPr/>
      </xdr:nvSpPr>
      <xdr:spPr>
        <a:xfrm>
          <a:off x="13435014" y="16811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7843A310-BFCD-47B2-AB81-46D512A74DA5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9.437 € </a:t>
          </a:fld>
          <a:endParaRPr lang="es-ES" sz="700"/>
        </a:p>
      </xdr:txBody>
    </xdr:sp>
    <xdr:clientData/>
  </xdr:twoCellAnchor>
  <xdr:twoCellAnchor>
    <xdr:from>
      <xdr:col>9</xdr:col>
      <xdr:colOff>134712</xdr:colOff>
      <xdr:row>16</xdr:row>
      <xdr:rowOff>50346</xdr:rowOff>
    </xdr:from>
    <xdr:to>
      <xdr:col>14</xdr:col>
      <xdr:colOff>87087</xdr:colOff>
      <xdr:row>23</xdr:row>
      <xdr:rowOff>50346</xdr:rowOff>
    </xdr:to>
    <xdr:sp macro="" textlink="">
      <xdr:nvSpPr>
        <xdr:cNvPr id="126" name="Rectángulo: esquinas redondeadas 125">
          <a:extLst>
            <a:ext uri="{FF2B5EF4-FFF2-40B4-BE49-F238E27FC236}">
              <a16:creationId xmlns:a16="http://schemas.microsoft.com/office/drawing/2014/main" xmlns="" id="{BA6C082A-8417-111B-CE55-8743628BEB3B}"/>
            </a:ext>
          </a:extLst>
        </xdr:cNvPr>
        <xdr:cNvSpPr/>
      </xdr:nvSpPr>
      <xdr:spPr>
        <a:xfrm>
          <a:off x="6992712" y="3098346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17</xdr:row>
      <xdr:rowOff>97971</xdr:rowOff>
    </xdr:from>
    <xdr:to>
      <xdr:col>14</xdr:col>
      <xdr:colOff>6124</xdr:colOff>
      <xdr:row>22</xdr:row>
      <xdr:rowOff>136071</xdr:rowOff>
    </xdr:to>
    <xdr:sp macro="" textlink="">
      <xdr:nvSpPr>
        <xdr:cNvPr id="127" name="Rectángulo: esquinas redondeadas 126">
          <a:extLst>
            <a:ext uri="{FF2B5EF4-FFF2-40B4-BE49-F238E27FC236}">
              <a16:creationId xmlns:a16="http://schemas.microsoft.com/office/drawing/2014/main" xmlns="" id="{532AF587-C381-78E2-0083-63C3110F4500}"/>
            </a:ext>
          </a:extLst>
        </xdr:cNvPr>
        <xdr:cNvSpPr/>
      </xdr:nvSpPr>
      <xdr:spPr>
        <a:xfrm>
          <a:off x="7064149" y="3336471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16</xdr:row>
      <xdr:rowOff>36059</xdr:rowOff>
    </xdr:from>
    <xdr:to>
      <xdr:col>12</xdr:col>
      <xdr:colOff>425711</xdr:colOff>
      <xdr:row>17</xdr:row>
      <xdr:rowOff>121784</xdr:rowOff>
    </xdr:to>
    <xdr:sp macro="" textlink="tablas!$AD$1">
      <xdr:nvSpPr>
        <xdr:cNvPr id="128" name="Rectángulo: esquinas redondeadas 127">
          <a:extLst>
            <a:ext uri="{FF2B5EF4-FFF2-40B4-BE49-F238E27FC236}">
              <a16:creationId xmlns:a16="http://schemas.microsoft.com/office/drawing/2014/main" xmlns="" id="{6999FC48-594A-A350-F0B1-A82CAF30A88A}"/>
            </a:ext>
          </a:extLst>
        </xdr:cNvPr>
        <xdr:cNvSpPr/>
      </xdr:nvSpPr>
      <xdr:spPr>
        <a:xfrm>
          <a:off x="7373711" y="3084059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72D22E1-B18E-4FEA-9DBC-6E0E0E33F32C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La Ciutat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16</xdr:row>
      <xdr:rowOff>36059</xdr:rowOff>
    </xdr:from>
    <xdr:to>
      <xdr:col>13</xdr:col>
      <xdr:colOff>758599</xdr:colOff>
      <xdr:row>17</xdr:row>
      <xdr:rowOff>121784</xdr:rowOff>
    </xdr:to>
    <xdr:sp macro="" textlink="tablas!AE1">
      <xdr:nvSpPr>
        <xdr:cNvPr id="129" name="Rectángulo: esquinas redondeadas 128">
          <a:extLst>
            <a:ext uri="{FF2B5EF4-FFF2-40B4-BE49-F238E27FC236}">
              <a16:creationId xmlns:a16="http://schemas.microsoft.com/office/drawing/2014/main" xmlns="" id="{306E9211-AA3F-EEF2-0B6D-2A8B3A601D8A}"/>
            </a:ext>
          </a:extLst>
        </xdr:cNvPr>
        <xdr:cNvSpPr/>
      </xdr:nvSpPr>
      <xdr:spPr>
        <a:xfrm>
          <a:off x="9626375" y="3084059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91AC2EF-C228-405A-8B12-A0996123FB6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5.264 €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16</xdr:row>
      <xdr:rowOff>50346</xdr:rowOff>
    </xdr:from>
    <xdr:to>
      <xdr:col>19</xdr:col>
      <xdr:colOff>80963</xdr:colOff>
      <xdr:row>23</xdr:row>
      <xdr:rowOff>50346</xdr:rowOff>
    </xdr:to>
    <xdr:sp macro="" textlink="">
      <xdr:nvSpPr>
        <xdr:cNvPr id="132" name="Rectángulo: esquinas redondeadas 131">
          <a:extLst>
            <a:ext uri="{FF2B5EF4-FFF2-40B4-BE49-F238E27FC236}">
              <a16:creationId xmlns:a16="http://schemas.microsoft.com/office/drawing/2014/main" xmlns="" id="{1BE464F7-A566-F513-CD5F-6CAE0A33D7DB}"/>
            </a:ext>
          </a:extLst>
        </xdr:cNvPr>
        <xdr:cNvSpPr/>
      </xdr:nvSpPr>
      <xdr:spPr>
        <a:xfrm>
          <a:off x="10796588" y="3098346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17</xdr:row>
      <xdr:rowOff>88446</xdr:rowOff>
    </xdr:from>
    <xdr:to>
      <xdr:col>19</xdr:col>
      <xdr:colOff>4763</xdr:colOff>
      <xdr:row>22</xdr:row>
      <xdr:rowOff>126546</xdr:rowOff>
    </xdr:to>
    <xdr:sp macro="" textlink="">
      <xdr:nvSpPr>
        <xdr:cNvPr id="133" name="Rectángulo: esquinas redondeadas 132">
          <a:extLst>
            <a:ext uri="{FF2B5EF4-FFF2-40B4-BE49-F238E27FC236}">
              <a16:creationId xmlns:a16="http://schemas.microsoft.com/office/drawing/2014/main" xmlns="" id="{D29F46BC-B410-53C3-4AB2-615ED205BFF0}"/>
            </a:ext>
          </a:extLst>
        </xdr:cNvPr>
        <xdr:cNvSpPr/>
      </xdr:nvSpPr>
      <xdr:spPr>
        <a:xfrm>
          <a:off x="10872788" y="3326946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16</xdr:row>
      <xdr:rowOff>26534</xdr:rowOff>
    </xdr:from>
    <xdr:to>
      <xdr:col>17</xdr:col>
      <xdr:colOff>424350</xdr:colOff>
      <xdr:row>17</xdr:row>
      <xdr:rowOff>112259</xdr:rowOff>
    </xdr:to>
    <xdr:sp macro="" textlink="tablas!$AJ$1">
      <xdr:nvSpPr>
        <xdr:cNvPr id="134" name="Rectángulo: esquinas redondeadas 133">
          <a:extLst>
            <a:ext uri="{FF2B5EF4-FFF2-40B4-BE49-F238E27FC236}">
              <a16:creationId xmlns:a16="http://schemas.microsoft.com/office/drawing/2014/main" xmlns="" id="{DDC1BDA3-3939-BD00-9BBB-5CDB8114ADA6}"/>
            </a:ext>
          </a:extLst>
        </xdr:cNvPr>
        <xdr:cNvSpPr/>
      </xdr:nvSpPr>
      <xdr:spPr>
        <a:xfrm>
          <a:off x="11182350" y="3074534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53E40C7-FE9C-4A2A-B40C-186BA646C53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Mollet a Mà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16</xdr:row>
      <xdr:rowOff>26534</xdr:rowOff>
    </xdr:from>
    <xdr:to>
      <xdr:col>18</xdr:col>
      <xdr:colOff>757238</xdr:colOff>
      <xdr:row>17</xdr:row>
      <xdr:rowOff>112259</xdr:rowOff>
    </xdr:to>
    <xdr:sp macro="" textlink="tablas!$AK$1">
      <xdr:nvSpPr>
        <xdr:cNvPr id="135" name="Rectángulo: esquinas redondeadas 134">
          <a:extLst>
            <a:ext uri="{FF2B5EF4-FFF2-40B4-BE49-F238E27FC236}">
              <a16:creationId xmlns:a16="http://schemas.microsoft.com/office/drawing/2014/main" xmlns="" id="{B2151D30-6AA9-DE05-9AF2-D31EBF1A2D61}"/>
            </a:ext>
          </a:extLst>
        </xdr:cNvPr>
        <xdr:cNvSpPr/>
      </xdr:nvSpPr>
      <xdr:spPr>
        <a:xfrm>
          <a:off x="13435014" y="3074534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2F9673D7-0B60-492C-9B39-DA99F6C4EA1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4.601 € </a:t>
          </a:fld>
          <a:endParaRPr lang="es-ES" sz="700"/>
        </a:p>
      </xdr:txBody>
    </xdr:sp>
    <xdr:clientData/>
  </xdr:twoCellAnchor>
  <xdr:twoCellAnchor>
    <xdr:from>
      <xdr:col>9</xdr:col>
      <xdr:colOff>134712</xdr:colOff>
      <xdr:row>23</xdr:row>
      <xdr:rowOff>110217</xdr:rowOff>
    </xdr:from>
    <xdr:to>
      <xdr:col>14</xdr:col>
      <xdr:colOff>87087</xdr:colOff>
      <xdr:row>30</xdr:row>
      <xdr:rowOff>110217</xdr:rowOff>
    </xdr:to>
    <xdr:sp macro="" textlink="">
      <xdr:nvSpPr>
        <xdr:cNvPr id="138" name="Rectángulo: esquinas redondeadas 137">
          <a:extLst>
            <a:ext uri="{FF2B5EF4-FFF2-40B4-BE49-F238E27FC236}">
              <a16:creationId xmlns:a16="http://schemas.microsoft.com/office/drawing/2014/main" xmlns="" id="{DB085C86-765D-28D9-7ED1-88A1BC484A61}"/>
            </a:ext>
          </a:extLst>
        </xdr:cNvPr>
        <xdr:cNvSpPr/>
      </xdr:nvSpPr>
      <xdr:spPr>
        <a:xfrm>
          <a:off x="6992712" y="4491717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24</xdr:row>
      <xdr:rowOff>157842</xdr:rowOff>
    </xdr:from>
    <xdr:to>
      <xdr:col>14</xdr:col>
      <xdr:colOff>6124</xdr:colOff>
      <xdr:row>30</xdr:row>
      <xdr:rowOff>5442</xdr:rowOff>
    </xdr:to>
    <xdr:sp macro="" textlink="">
      <xdr:nvSpPr>
        <xdr:cNvPr id="139" name="Rectángulo: esquinas redondeadas 138">
          <a:extLst>
            <a:ext uri="{FF2B5EF4-FFF2-40B4-BE49-F238E27FC236}">
              <a16:creationId xmlns:a16="http://schemas.microsoft.com/office/drawing/2014/main" xmlns="" id="{AC72E7C9-6162-F3D7-ECA8-42112266B3FA}"/>
            </a:ext>
          </a:extLst>
        </xdr:cNvPr>
        <xdr:cNvSpPr/>
      </xdr:nvSpPr>
      <xdr:spPr>
        <a:xfrm>
          <a:off x="7064149" y="4729842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23</xdr:row>
      <xdr:rowOff>95930</xdr:rowOff>
    </xdr:from>
    <xdr:to>
      <xdr:col>12</xdr:col>
      <xdr:colOff>425711</xdr:colOff>
      <xdr:row>24</xdr:row>
      <xdr:rowOff>181655</xdr:rowOff>
    </xdr:to>
    <xdr:sp macro="" textlink="tablas!$AP$1">
      <xdr:nvSpPr>
        <xdr:cNvPr id="140" name="Rectángulo: esquinas redondeadas 139">
          <a:extLst>
            <a:ext uri="{FF2B5EF4-FFF2-40B4-BE49-F238E27FC236}">
              <a16:creationId xmlns:a16="http://schemas.microsoft.com/office/drawing/2014/main" xmlns="" id="{8D307E4A-C03E-3431-C907-1814FEFFDC84}"/>
            </a:ext>
          </a:extLst>
        </xdr:cNvPr>
        <xdr:cNvSpPr/>
      </xdr:nvSpPr>
      <xdr:spPr>
        <a:xfrm>
          <a:off x="7373711" y="4477430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71AAD41-C87B-4791-9A1B-45B04E68CBD8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9 Nou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23</xdr:row>
      <xdr:rowOff>95930</xdr:rowOff>
    </xdr:from>
    <xdr:to>
      <xdr:col>13</xdr:col>
      <xdr:colOff>758599</xdr:colOff>
      <xdr:row>24</xdr:row>
      <xdr:rowOff>181655</xdr:rowOff>
    </xdr:to>
    <xdr:sp macro="" textlink="tablas!AQ1">
      <xdr:nvSpPr>
        <xdr:cNvPr id="141" name="Rectángulo: esquinas redondeadas 140">
          <a:extLst>
            <a:ext uri="{FF2B5EF4-FFF2-40B4-BE49-F238E27FC236}">
              <a16:creationId xmlns:a16="http://schemas.microsoft.com/office/drawing/2014/main" xmlns="" id="{CFDA2AD6-80A5-FDD7-12E7-5DA9793BC7FB}"/>
            </a:ext>
          </a:extLst>
        </xdr:cNvPr>
        <xdr:cNvSpPr/>
      </xdr:nvSpPr>
      <xdr:spPr>
        <a:xfrm>
          <a:off x="9626375" y="4477430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3F149C77-57A0-4969-B4EF-E918ADA1B70E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3.585 €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23</xdr:row>
      <xdr:rowOff>110217</xdr:rowOff>
    </xdr:from>
    <xdr:to>
      <xdr:col>19</xdr:col>
      <xdr:colOff>80963</xdr:colOff>
      <xdr:row>30</xdr:row>
      <xdr:rowOff>110217</xdr:rowOff>
    </xdr:to>
    <xdr:sp macro="" textlink="">
      <xdr:nvSpPr>
        <xdr:cNvPr id="144" name="Rectángulo: esquinas redondeadas 143">
          <a:extLst>
            <a:ext uri="{FF2B5EF4-FFF2-40B4-BE49-F238E27FC236}">
              <a16:creationId xmlns:a16="http://schemas.microsoft.com/office/drawing/2014/main" xmlns="" id="{DB523F87-FA58-C019-B9A1-66326EC7BD76}"/>
            </a:ext>
          </a:extLst>
        </xdr:cNvPr>
        <xdr:cNvSpPr/>
      </xdr:nvSpPr>
      <xdr:spPr>
        <a:xfrm>
          <a:off x="10796588" y="4491717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24</xdr:row>
      <xdr:rowOff>148317</xdr:rowOff>
    </xdr:from>
    <xdr:to>
      <xdr:col>19</xdr:col>
      <xdr:colOff>4763</xdr:colOff>
      <xdr:row>29</xdr:row>
      <xdr:rowOff>186417</xdr:rowOff>
    </xdr:to>
    <xdr:sp macro="" textlink="">
      <xdr:nvSpPr>
        <xdr:cNvPr id="145" name="Rectángulo: esquinas redondeadas 144">
          <a:extLst>
            <a:ext uri="{FF2B5EF4-FFF2-40B4-BE49-F238E27FC236}">
              <a16:creationId xmlns:a16="http://schemas.microsoft.com/office/drawing/2014/main" xmlns="" id="{47E0A937-66F3-EC4A-AFBE-C6638E54E49A}"/>
            </a:ext>
          </a:extLst>
        </xdr:cNvPr>
        <xdr:cNvSpPr/>
      </xdr:nvSpPr>
      <xdr:spPr>
        <a:xfrm>
          <a:off x="10872788" y="4720317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23</xdr:row>
      <xdr:rowOff>86405</xdr:rowOff>
    </xdr:from>
    <xdr:to>
      <xdr:col>17</xdr:col>
      <xdr:colOff>424350</xdr:colOff>
      <xdr:row>24</xdr:row>
      <xdr:rowOff>172130</xdr:rowOff>
    </xdr:to>
    <xdr:sp macro="" textlink="tablas!$AV$1">
      <xdr:nvSpPr>
        <xdr:cNvPr id="146" name="Rectángulo: esquinas redondeadas 145">
          <a:extLst>
            <a:ext uri="{FF2B5EF4-FFF2-40B4-BE49-F238E27FC236}">
              <a16:creationId xmlns:a16="http://schemas.microsoft.com/office/drawing/2014/main" xmlns="" id="{997EC747-46AF-61C5-7C04-58D2E2610390}"/>
            </a:ext>
          </a:extLst>
        </xdr:cNvPr>
        <xdr:cNvSpPr/>
      </xdr:nvSpPr>
      <xdr:spPr>
        <a:xfrm>
          <a:off x="11182350" y="4467905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C255C7F-8A09-4C7E-BE76-A4AF346B91AE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Mollet Viu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23</xdr:row>
      <xdr:rowOff>86405</xdr:rowOff>
    </xdr:from>
    <xdr:to>
      <xdr:col>18</xdr:col>
      <xdr:colOff>757238</xdr:colOff>
      <xdr:row>24</xdr:row>
      <xdr:rowOff>172130</xdr:rowOff>
    </xdr:to>
    <xdr:sp macro="" textlink="tablas!$AW$1">
      <xdr:nvSpPr>
        <xdr:cNvPr id="147" name="Rectángulo: esquinas redondeadas 146">
          <a:extLst>
            <a:ext uri="{FF2B5EF4-FFF2-40B4-BE49-F238E27FC236}">
              <a16:creationId xmlns:a16="http://schemas.microsoft.com/office/drawing/2014/main" xmlns="" id="{D41ED24C-57CB-8938-4B5B-E0E2F795C8CA}"/>
            </a:ext>
          </a:extLst>
        </xdr:cNvPr>
        <xdr:cNvSpPr/>
      </xdr:nvSpPr>
      <xdr:spPr>
        <a:xfrm>
          <a:off x="13435014" y="4467905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D7147B4-C8EB-4AC5-8701-A253916948A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3.467 € </a:t>
          </a:fld>
          <a:endParaRPr lang="es-ES" sz="700"/>
        </a:p>
      </xdr:txBody>
    </xdr:sp>
    <xdr:clientData/>
  </xdr:twoCellAnchor>
  <xdr:twoCellAnchor>
    <xdr:from>
      <xdr:col>9</xdr:col>
      <xdr:colOff>134712</xdr:colOff>
      <xdr:row>30</xdr:row>
      <xdr:rowOff>170088</xdr:rowOff>
    </xdr:from>
    <xdr:to>
      <xdr:col>14</xdr:col>
      <xdr:colOff>87087</xdr:colOff>
      <xdr:row>37</xdr:row>
      <xdr:rowOff>170088</xdr:rowOff>
    </xdr:to>
    <xdr:sp macro="" textlink="">
      <xdr:nvSpPr>
        <xdr:cNvPr id="150" name="Rectángulo: esquinas redondeadas 149">
          <a:extLst>
            <a:ext uri="{FF2B5EF4-FFF2-40B4-BE49-F238E27FC236}">
              <a16:creationId xmlns:a16="http://schemas.microsoft.com/office/drawing/2014/main" xmlns="" id="{C865D439-0DF8-33C2-0F8E-8683362755F1}"/>
            </a:ext>
          </a:extLst>
        </xdr:cNvPr>
        <xdr:cNvSpPr/>
      </xdr:nvSpPr>
      <xdr:spPr>
        <a:xfrm>
          <a:off x="6992712" y="5885088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32</xdr:row>
      <xdr:rowOff>27213</xdr:rowOff>
    </xdr:from>
    <xdr:to>
      <xdr:col>14</xdr:col>
      <xdr:colOff>6124</xdr:colOff>
      <xdr:row>37</xdr:row>
      <xdr:rowOff>65313</xdr:rowOff>
    </xdr:to>
    <xdr:sp macro="" textlink="">
      <xdr:nvSpPr>
        <xdr:cNvPr id="151" name="Rectángulo: esquinas redondeadas 150">
          <a:extLst>
            <a:ext uri="{FF2B5EF4-FFF2-40B4-BE49-F238E27FC236}">
              <a16:creationId xmlns:a16="http://schemas.microsoft.com/office/drawing/2014/main" xmlns="" id="{4EA691D1-A140-6A35-7CBA-71D3A75F297D}"/>
            </a:ext>
          </a:extLst>
        </xdr:cNvPr>
        <xdr:cNvSpPr/>
      </xdr:nvSpPr>
      <xdr:spPr>
        <a:xfrm>
          <a:off x="7064149" y="6123213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30</xdr:row>
      <xdr:rowOff>155801</xdr:rowOff>
    </xdr:from>
    <xdr:to>
      <xdr:col>12</xdr:col>
      <xdr:colOff>425711</xdr:colOff>
      <xdr:row>32</xdr:row>
      <xdr:rowOff>51026</xdr:rowOff>
    </xdr:to>
    <xdr:sp macro="" textlink="tablas!$BB$1">
      <xdr:nvSpPr>
        <xdr:cNvPr id="152" name="Rectángulo: esquinas redondeadas 151">
          <a:extLst>
            <a:ext uri="{FF2B5EF4-FFF2-40B4-BE49-F238E27FC236}">
              <a16:creationId xmlns:a16="http://schemas.microsoft.com/office/drawing/2014/main" xmlns="" id="{6D603DEB-D925-8EE3-A187-3DEEB3C876E4}"/>
            </a:ext>
          </a:extLst>
        </xdr:cNvPr>
        <xdr:cNvSpPr/>
      </xdr:nvSpPr>
      <xdr:spPr>
        <a:xfrm>
          <a:off x="7373711" y="5870801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BD75413-F93E-461F-9953-75F75D78EE02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Catalunya Ràdio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30</xdr:row>
      <xdr:rowOff>155801</xdr:rowOff>
    </xdr:from>
    <xdr:to>
      <xdr:col>13</xdr:col>
      <xdr:colOff>758599</xdr:colOff>
      <xdr:row>32</xdr:row>
      <xdr:rowOff>51026</xdr:rowOff>
    </xdr:to>
    <xdr:sp macro="" textlink="tablas!BC1">
      <xdr:nvSpPr>
        <xdr:cNvPr id="153" name="Rectángulo: esquinas redondeadas 152">
          <a:extLst>
            <a:ext uri="{FF2B5EF4-FFF2-40B4-BE49-F238E27FC236}">
              <a16:creationId xmlns:a16="http://schemas.microsoft.com/office/drawing/2014/main" xmlns="" id="{C786FD0D-A6DC-6D22-1DE8-6E4459D801C0}"/>
            </a:ext>
          </a:extLst>
        </xdr:cNvPr>
        <xdr:cNvSpPr/>
      </xdr:nvSpPr>
      <xdr:spPr>
        <a:xfrm>
          <a:off x="9626375" y="5870801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1095DFD4-29F1-48A6-A7F1-4CF582E8303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2.783 €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30</xdr:row>
      <xdr:rowOff>170088</xdr:rowOff>
    </xdr:from>
    <xdr:to>
      <xdr:col>19</xdr:col>
      <xdr:colOff>80963</xdr:colOff>
      <xdr:row>37</xdr:row>
      <xdr:rowOff>170088</xdr:rowOff>
    </xdr:to>
    <xdr:sp macro="" textlink="">
      <xdr:nvSpPr>
        <xdr:cNvPr id="156" name="Rectángulo: esquinas redondeadas 155">
          <a:extLst>
            <a:ext uri="{FF2B5EF4-FFF2-40B4-BE49-F238E27FC236}">
              <a16:creationId xmlns:a16="http://schemas.microsoft.com/office/drawing/2014/main" xmlns="" id="{B198D078-8DD8-6097-1EAB-B12525881D60}"/>
            </a:ext>
          </a:extLst>
        </xdr:cNvPr>
        <xdr:cNvSpPr/>
      </xdr:nvSpPr>
      <xdr:spPr>
        <a:xfrm>
          <a:off x="10796588" y="5885088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32</xdr:row>
      <xdr:rowOff>17688</xdr:rowOff>
    </xdr:from>
    <xdr:to>
      <xdr:col>19</xdr:col>
      <xdr:colOff>4763</xdr:colOff>
      <xdr:row>37</xdr:row>
      <xdr:rowOff>55788</xdr:rowOff>
    </xdr:to>
    <xdr:sp macro="" textlink="">
      <xdr:nvSpPr>
        <xdr:cNvPr id="157" name="Rectángulo: esquinas redondeadas 156">
          <a:extLst>
            <a:ext uri="{FF2B5EF4-FFF2-40B4-BE49-F238E27FC236}">
              <a16:creationId xmlns:a16="http://schemas.microsoft.com/office/drawing/2014/main" xmlns="" id="{5EA5F76C-DFDD-3E36-701B-7098F90A7278}"/>
            </a:ext>
          </a:extLst>
        </xdr:cNvPr>
        <xdr:cNvSpPr/>
      </xdr:nvSpPr>
      <xdr:spPr>
        <a:xfrm>
          <a:off x="10872788" y="6113688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30</xdr:row>
      <xdr:rowOff>146276</xdr:rowOff>
    </xdr:from>
    <xdr:to>
      <xdr:col>17</xdr:col>
      <xdr:colOff>424350</xdr:colOff>
      <xdr:row>32</xdr:row>
      <xdr:rowOff>41501</xdr:rowOff>
    </xdr:to>
    <xdr:sp macro="" textlink="tablas!$BH$1">
      <xdr:nvSpPr>
        <xdr:cNvPr id="158" name="Rectángulo: esquinas redondeadas 157">
          <a:extLst>
            <a:ext uri="{FF2B5EF4-FFF2-40B4-BE49-F238E27FC236}">
              <a16:creationId xmlns:a16="http://schemas.microsoft.com/office/drawing/2014/main" xmlns="" id="{0B4CFFE5-2614-9AD0-29BF-4AD8EDC6C501}"/>
            </a:ext>
          </a:extLst>
        </xdr:cNvPr>
        <xdr:cNvSpPr/>
      </xdr:nvSpPr>
      <xdr:spPr>
        <a:xfrm>
          <a:off x="11182350" y="5861276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EC1A4DD-7040-4ED4-8424-4BE8C635D5D1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Som Granollers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30</xdr:row>
      <xdr:rowOff>146276</xdr:rowOff>
    </xdr:from>
    <xdr:to>
      <xdr:col>18</xdr:col>
      <xdr:colOff>757238</xdr:colOff>
      <xdr:row>32</xdr:row>
      <xdr:rowOff>41501</xdr:rowOff>
    </xdr:to>
    <xdr:sp macro="" textlink="tablas!$BI$1">
      <xdr:nvSpPr>
        <xdr:cNvPr id="159" name="Rectángulo: esquinas redondeadas 158">
          <a:extLst>
            <a:ext uri="{FF2B5EF4-FFF2-40B4-BE49-F238E27FC236}">
              <a16:creationId xmlns:a16="http://schemas.microsoft.com/office/drawing/2014/main" xmlns="" id="{6F272B74-0762-4603-3A97-2EC9CEFFA779}"/>
            </a:ext>
          </a:extLst>
        </xdr:cNvPr>
        <xdr:cNvSpPr/>
      </xdr:nvSpPr>
      <xdr:spPr>
        <a:xfrm>
          <a:off x="13435014" y="5861276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C8827580-106D-4D41-BA44-171A80F9653D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2.596 € </a:t>
          </a:fld>
          <a:endParaRPr lang="es-ES" sz="700"/>
        </a:p>
      </xdr:txBody>
    </xdr:sp>
    <xdr:clientData/>
  </xdr:twoCellAnchor>
  <xdr:twoCellAnchor>
    <xdr:from>
      <xdr:col>9</xdr:col>
      <xdr:colOff>134712</xdr:colOff>
      <xdr:row>38</xdr:row>
      <xdr:rowOff>39459</xdr:rowOff>
    </xdr:from>
    <xdr:to>
      <xdr:col>14</xdr:col>
      <xdr:colOff>87087</xdr:colOff>
      <xdr:row>45</xdr:row>
      <xdr:rowOff>39459</xdr:rowOff>
    </xdr:to>
    <xdr:sp macro="" textlink="">
      <xdr:nvSpPr>
        <xdr:cNvPr id="162" name="Rectángulo: esquinas redondeadas 161">
          <a:extLst>
            <a:ext uri="{FF2B5EF4-FFF2-40B4-BE49-F238E27FC236}">
              <a16:creationId xmlns:a16="http://schemas.microsoft.com/office/drawing/2014/main" xmlns="" id="{E9B95904-579D-2B69-AB76-19367E04D348}"/>
            </a:ext>
          </a:extLst>
        </xdr:cNvPr>
        <xdr:cNvSpPr/>
      </xdr:nvSpPr>
      <xdr:spPr>
        <a:xfrm>
          <a:off x="6992712" y="7278459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206149</xdr:colOff>
      <xdr:row>39</xdr:row>
      <xdr:rowOff>87084</xdr:rowOff>
    </xdr:from>
    <xdr:to>
      <xdr:col>14</xdr:col>
      <xdr:colOff>6124</xdr:colOff>
      <xdr:row>44</xdr:row>
      <xdr:rowOff>125184</xdr:rowOff>
    </xdr:to>
    <xdr:sp macro="" textlink="">
      <xdr:nvSpPr>
        <xdr:cNvPr id="163" name="Rectángulo: esquinas redondeadas 162">
          <a:extLst>
            <a:ext uri="{FF2B5EF4-FFF2-40B4-BE49-F238E27FC236}">
              <a16:creationId xmlns:a16="http://schemas.microsoft.com/office/drawing/2014/main" xmlns="" id="{6E33FA11-7D2F-4E9C-A5B9-1CCE1FA7F19B}"/>
            </a:ext>
          </a:extLst>
        </xdr:cNvPr>
        <xdr:cNvSpPr/>
      </xdr:nvSpPr>
      <xdr:spPr>
        <a:xfrm>
          <a:off x="7064149" y="7516584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515711</xdr:colOff>
      <xdr:row>38</xdr:row>
      <xdr:rowOff>25172</xdr:rowOff>
    </xdr:from>
    <xdr:to>
      <xdr:col>12</xdr:col>
      <xdr:colOff>425711</xdr:colOff>
      <xdr:row>39</xdr:row>
      <xdr:rowOff>110897</xdr:rowOff>
    </xdr:to>
    <xdr:sp macro="" textlink="tablas!$BN$1">
      <xdr:nvSpPr>
        <xdr:cNvPr id="164" name="Rectángulo: esquinas redondeadas 163">
          <a:extLst>
            <a:ext uri="{FF2B5EF4-FFF2-40B4-BE49-F238E27FC236}">
              <a16:creationId xmlns:a16="http://schemas.microsoft.com/office/drawing/2014/main" xmlns="" id="{90FE9B09-302E-5644-52C5-681E5D7A6245}"/>
            </a:ext>
          </a:extLst>
        </xdr:cNvPr>
        <xdr:cNvSpPr/>
      </xdr:nvSpPr>
      <xdr:spPr>
        <a:xfrm>
          <a:off x="7373711" y="7264172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377D610-C95E-4378-B76F-E73F5F83E7CD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Vallès Visió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482375</xdr:colOff>
      <xdr:row>38</xdr:row>
      <xdr:rowOff>25172</xdr:rowOff>
    </xdr:from>
    <xdr:to>
      <xdr:col>13</xdr:col>
      <xdr:colOff>758599</xdr:colOff>
      <xdr:row>39</xdr:row>
      <xdr:rowOff>110897</xdr:rowOff>
    </xdr:to>
    <xdr:sp macro="" textlink="tablas!BO1">
      <xdr:nvSpPr>
        <xdr:cNvPr id="165" name="Rectángulo: esquinas redondeadas 164">
          <a:extLst>
            <a:ext uri="{FF2B5EF4-FFF2-40B4-BE49-F238E27FC236}">
              <a16:creationId xmlns:a16="http://schemas.microsoft.com/office/drawing/2014/main" xmlns="" id="{5F8A4D05-10D2-CEC4-AC17-EB5DAC6602A8}"/>
            </a:ext>
          </a:extLst>
        </xdr:cNvPr>
        <xdr:cNvSpPr/>
      </xdr:nvSpPr>
      <xdr:spPr>
        <a:xfrm>
          <a:off x="9626375" y="7264172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B4BF9B06-D1A8-47F4-94CA-87594A01B7DF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1.135 €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38</xdr:row>
      <xdr:rowOff>39459</xdr:rowOff>
    </xdr:from>
    <xdr:to>
      <xdr:col>19</xdr:col>
      <xdr:colOff>80963</xdr:colOff>
      <xdr:row>45</xdr:row>
      <xdr:rowOff>39459</xdr:rowOff>
    </xdr:to>
    <xdr:sp macro="" textlink="">
      <xdr:nvSpPr>
        <xdr:cNvPr id="168" name="Rectángulo: esquinas redondeadas 167">
          <a:extLst>
            <a:ext uri="{FF2B5EF4-FFF2-40B4-BE49-F238E27FC236}">
              <a16:creationId xmlns:a16="http://schemas.microsoft.com/office/drawing/2014/main" xmlns="" id="{9245F2CB-8D85-44D1-B316-7FE4E2C33531}"/>
            </a:ext>
          </a:extLst>
        </xdr:cNvPr>
        <xdr:cNvSpPr/>
      </xdr:nvSpPr>
      <xdr:spPr>
        <a:xfrm>
          <a:off x="10796588" y="7278459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39</xdr:row>
      <xdr:rowOff>77559</xdr:rowOff>
    </xdr:from>
    <xdr:to>
      <xdr:col>19</xdr:col>
      <xdr:colOff>4763</xdr:colOff>
      <xdr:row>44</xdr:row>
      <xdr:rowOff>115659</xdr:rowOff>
    </xdr:to>
    <xdr:sp macro="" textlink="">
      <xdr:nvSpPr>
        <xdr:cNvPr id="169" name="Rectángulo: esquinas redondeadas 168">
          <a:extLst>
            <a:ext uri="{FF2B5EF4-FFF2-40B4-BE49-F238E27FC236}">
              <a16:creationId xmlns:a16="http://schemas.microsoft.com/office/drawing/2014/main" xmlns="" id="{23500535-3581-F6E3-B9BF-5773548C6500}"/>
            </a:ext>
          </a:extLst>
        </xdr:cNvPr>
        <xdr:cNvSpPr/>
      </xdr:nvSpPr>
      <xdr:spPr>
        <a:xfrm>
          <a:off x="10872788" y="7507059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38</xdr:row>
      <xdr:rowOff>15647</xdr:rowOff>
    </xdr:from>
    <xdr:to>
      <xdr:col>17</xdr:col>
      <xdr:colOff>424350</xdr:colOff>
      <xdr:row>39</xdr:row>
      <xdr:rowOff>101372</xdr:rowOff>
    </xdr:to>
    <xdr:sp macro="" textlink="tablas!$BT$1">
      <xdr:nvSpPr>
        <xdr:cNvPr id="170" name="Rectángulo: esquinas redondeadas 169">
          <a:extLst>
            <a:ext uri="{FF2B5EF4-FFF2-40B4-BE49-F238E27FC236}">
              <a16:creationId xmlns:a16="http://schemas.microsoft.com/office/drawing/2014/main" xmlns="" id="{FF11D5D7-CE52-10DA-1D42-E0E4AA0143B9}"/>
            </a:ext>
          </a:extLst>
        </xdr:cNvPr>
        <xdr:cNvSpPr/>
      </xdr:nvSpPr>
      <xdr:spPr>
        <a:xfrm>
          <a:off x="11182350" y="7254647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CC9ED1F-7DB8-4410-8B8A-463C296AB181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Fem Turisme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38</xdr:row>
      <xdr:rowOff>15647</xdr:rowOff>
    </xdr:from>
    <xdr:to>
      <xdr:col>18</xdr:col>
      <xdr:colOff>757238</xdr:colOff>
      <xdr:row>39</xdr:row>
      <xdr:rowOff>101372</xdr:rowOff>
    </xdr:to>
    <xdr:sp macro="" textlink="tablas!$BU$1">
      <xdr:nvSpPr>
        <xdr:cNvPr id="171" name="Rectángulo: esquinas redondeadas 170">
          <a:extLst>
            <a:ext uri="{FF2B5EF4-FFF2-40B4-BE49-F238E27FC236}">
              <a16:creationId xmlns:a16="http://schemas.microsoft.com/office/drawing/2014/main" xmlns="" id="{618005AC-77A9-F674-8A48-42BAD7959B5D}"/>
            </a:ext>
          </a:extLst>
        </xdr:cNvPr>
        <xdr:cNvSpPr/>
      </xdr:nvSpPr>
      <xdr:spPr>
        <a:xfrm>
          <a:off x="13435014" y="7254647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864749D3-BB5C-44B4-B665-81137CEDC87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545 € </a:t>
          </a:fld>
          <a:endParaRPr lang="es-ES" sz="700"/>
        </a:p>
      </xdr:txBody>
    </xdr:sp>
    <xdr:clientData/>
  </xdr:twoCellAnchor>
  <xdr:twoCellAnchor>
    <xdr:from>
      <xdr:col>9</xdr:col>
      <xdr:colOff>139474</xdr:colOff>
      <xdr:row>45</xdr:row>
      <xdr:rowOff>99330</xdr:rowOff>
    </xdr:from>
    <xdr:to>
      <xdr:col>14</xdr:col>
      <xdr:colOff>91849</xdr:colOff>
      <xdr:row>52</xdr:row>
      <xdr:rowOff>99330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xmlns="" id="{6F6D230D-AE99-42F9-8049-37AD14ACABEC}"/>
            </a:ext>
          </a:extLst>
        </xdr:cNvPr>
        <xdr:cNvSpPr/>
      </xdr:nvSpPr>
      <xdr:spPr>
        <a:xfrm>
          <a:off x="6997474" y="8671830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215674</xdr:colOff>
      <xdr:row>46</xdr:row>
      <xdr:rowOff>137430</xdr:rowOff>
    </xdr:from>
    <xdr:to>
      <xdr:col>14</xdr:col>
      <xdr:colOff>15649</xdr:colOff>
      <xdr:row>51</xdr:row>
      <xdr:rowOff>175530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xmlns="" id="{A3A50D64-8D99-404E-8BD4-A761CCF28A22}"/>
            </a:ext>
          </a:extLst>
        </xdr:cNvPr>
        <xdr:cNvSpPr/>
      </xdr:nvSpPr>
      <xdr:spPr>
        <a:xfrm>
          <a:off x="7073674" y="890043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525236</xdr:colOff>
      <xdr:row>45</xdr:row>
      <xdr:rowOff>75518</xdr:rowOff>
    </xdr:from>
    <xdr:to>
      <xdr:col>12</xdr:col>
      <xdr:colOff>435236</xdr:colOff>
      <xdr:row>46</xdr:row>
      <xdr:rowOff>161243</xdr:rowOff>
    </xdr:to>
    <xdr:sp macro="" textlink="tablas!$BZ$1">
      <xdr:nvSpPr>
        <xdr:cNvPr id="5" name="Rectángulo: esquinas redondeadas 4">
          <a:extLst>
            <a:ext uri="{FF2B5EF4-FFF2-40B4-BE49-F238E27FC236}">
              <a16:creationId xmlns:a16="http://schemas.microsoft.com/office/drawing/2014/main" xmlns="" id="{302DF3E8-28BF-438E-BF48-111D4F7AE3D2}"/>
            </a:ext>
          </a:extLst>
        </xdr:cNvPr>
        <xdr:cNvSpPr/>
      </xdr:nvSpPr>
      <xdr:spPr>
        <a:xfrm>
          <a:off x="7383236" y="864801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689ECA0-DA5D-48AF-AEBD-7A6B784F93AB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Festa Catalunya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491900</xdr:colOff>
      <xdr:row>45</xdr:row>
      <xdr:rowOff>75518</xdr:rowOff>
    </xdr:from>
    <xdr:to>
      <xdr:col>14</xdr:col>
      <xdr:colOff>6124</xdr:colOff>
      <xdr:row>46</xdr:row>
      <xdr:rowOff>161243</xdr:rowOff>
    </xdr:to>
    <xdr:sp macro="" textlink="tablas!$CA$1">
      <xdr:nvSpPr>
        <xdr:cNvPr id="6" name="Rectángulo: esquinas redondeadas 5">
          <a:extLst>
            <a:ext uri="{FF2B5EF4-FFF2-40B4-BE49-F238E27FC236}">
              <a16:creationId xmlns:a16="http://schemas.microsoft.com/office/drawing/2014/main" xmlns="" id="{50C496BA-F39B-4F4D-AB6E-B74352D9EFED}"/>
            </a:ext>
          </a:extLst>
        </xdr:cNvPr>
        <xdr:cNvSpPr/>
      </xdr:nvSpPr>
      <xdr:spPr>
        <a:xfrm>
          <a:off x="9635900" y="864801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59169001-A4F0-43D6-B22A-4E45A270F777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526 € </a:t>
          </a:fld>
          <a:endParaRPr lang="es-ES" sz="700"/>
        </a:p>
      </xdr:txBody>
    </xdr:sp>
    <xdr:clientData/>
  </xdr:twoCellAnchor>
  <xdr:twoCellAnchor>
    <xdr:from>
      <xdr:col>14</xdr:col>
      <xdr:colOff>128588</xdr:colOff>
      <xdr:row>45</xdr:row>
      <xdr:rowOff>99330</xdr:rowOff>
    </xdr:from>
    <xdr:to>
      <xdr:col>19</xdr:col>
      <xdr:colOff>80963</xdr:colOff>
      <xdr:row>52</xdr:row>
      <xdr:rowOff>99330</xdr:rowOff>
    </xdr:to>
    <xdr:sp macro="" textlink="">
      <xdr:nvSpPr>
        <xdr:cNvPr id="20" name="Rectángulo: esquinas redondeadas 19">
          <a:extLst>
            <a:ext uri="{FF2B5EF4-FFF2-40B4-BE49-F238E27FC236}">
              <a16:creationId xmlns:a16="http://schemas.microsoft.com/office/drawing/2014/main" xmlns="" id="{C86E675E-8745-F40A-401C-0E38EBF5956B}"/>
            </a:ext>
          </a:extLst>
        </xdr:cNvPr>
        <xdr:cNvSpPr/>
      </xdr:nvSpPr>
      <xdr:spPr>
        <a:xfrm>
          <a:off x="10796588" y="8671830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46</xdr:row>
      <xdr:rowOff>137430</xdr:rowOff>
    </xdr:from>
    <xdr:to>
      <xdr:col>19</xdr:col>
      <xdr:colOff>4763</xdr:colOff>
      <xdr:row>51</xdr:row>
      <xdr:rowOff>175530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xmlns="" id="{40A5F615-214A-7125-6514-24C947D12DEE}"/>
            </a:ext>
          </a:extLst>
        </xdr:cNvPr>
        <xdr:cNvSpPr/>
      </xdr:nvSpPr>
      <xdr:spPr>
        <a:xfrm>
          <a:off x="10872788" y="890043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45</xdr:row>
      <xdr:rowOff>75518</xdr:rowOff>
    </xdr:from>
    <xdr:to>
      <xdr:col>17</xdr:col>
      <xdr:colOff>424350</xdr:colOff>
      <xdr:row>46</xdr:row>
      <xdr:rowOff>161243</xdr:rowOff>
    </xdr:to>
    <xdr:sp macro="" textlink="tablas!$CF$1">
      <xdr:nvSpPr>
        <xdr:cNvPr id="23" name="Rectángulo: esquinas redondeadas 22">
          <a:extLst>
            <a:ext uri="{FF2B5EF4-FFF2-40B4-BE49-F238E27FC236}">
              <a16:creationId xmlns:a16="http://schemas.microsoft.com/office/drawing/2014/main" xmlns="" id="{F41D0E2B-13B5-F3C5-CDD0-9EA1615D6B54}"/>
            </a:ext>
          </a:extLst>
        </xdr:cNvPr>
        <xdr:cNvSpPr/>
      </xdr:nvSpPr>
      <xdr:spPr>
        <a:xfrm>
          <a:off x="11182350" y="864801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2026833D-BAD6-4749-A601-5536C3B20997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Els Vallesos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45</xdr:row>
      <xdr:rowOff>75518</xdr:rowOff>
    </xdr:from>
    <xdr:to>
      <xdr:col>18</xdr:col>
      <xdr:colOff>757238</xdr:colOff>
      <xdr:row>46</xdr:row>
      <xdr:rowOff>161243</xdr:rowOff>
    </xdr:to>
    <xdr:sp macro="" textlink="tablas!$CG$1">
      <xdr:nvSpPr>
        <xdr:cNvPr id="24" name="Rectángulo: esquinas redondeadas 23">
          <a:extLst>
            <a:ext uri="{FF2B5EF4-FFF2-40B4-BE49-F238E27FC236}">
              <a16:creationId xmlns:a16="http://schemas.microsoft.com/office/drawing/2014/main" xmlns="" id="{45D57262-D096-52E2-87E0-45CF971E173B}"/>
            </a:ext>
          </a:extLst>
        </xdr:cNvPr>
        <xdr:cNvSpPr/>
      </xdr:nvSpPr>
      <xdr:spPr>
        <a:xfrm>
          <a:off x="13435014" y="864801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7C618B74-8605-46DB-8E5C-E2C72647FEE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514 € </a:t>
          </a:fld>
          <a:endParaRPr lang="es-ES" sz="700"/>
        </a:p>
      </xdr:txBody>
    </xdr:sp>
    <xdr:clientData/>
  </xdr:twoCellAnchor>
  <xdr:twoCellAnchor>
    <xdr:from>
      <xdr:col>9</xdr:col>
      <xdr:colOff>139474</xdr:colOff>
      <xdr:row>52</xdr:row>
      <xdr:rowOff>159201</xdr:rowOff>
    </xdr:from>
    <xdr:to>
      <xdr:col>14</xdr:col>
      <xdr:colOff>91849</xdr:colOff>
      <xdr:row>59</xdr:row>
      <xdr:rowOff>159201</xdr:rowOff>
    </xdr:to>
    <xdr:sp macro="" textlink="">
      <xdr:nvSpPr>
        <xdr:cNvPr id="26" name="Rectángulo: esquinas redondeadas 25">
          <a:extLst>
            <a:ext uri="{FF2B5EF4-FFF2-40B4-BE49-F238E27FC236}">
              <a16:creationId xmlns:a16="http://schemas.microsoft.com/office/drawing/2014/main" xmlns="" id="{0B0BAA8F-267C-9DEC-03F9-5514792D6C8C}"/>
            </a:ext>
          </a:extLst>
        </xdr:cNvPr>
        <xdr:cNvSpPr/>
      </xdr:nvSpPr>
      <xdr:spPr>
        <a:xfrm>
          <a:off x="6997474" y="10065201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215674</xdr:colOff>
      <xdr:row>54</xdr:row>
      <xdr:rowOff>6801</xdr:rowOff>
    </xdr:from>
    <xdr:to>
      <xdr:col>14</xdr:col>
      <xdr:colOff>15649</xdr:colOff>
      <xdr:row>59</xdr:row>
      <xdr:rowOff>44901</xdr:rowOff>
    </xdr:to>
    <xdr:sp macro="" textlink="">
      <xdr:nvSpPr>
        <xdr:cNvPr id="27" name="Rectángulo: esquinas redondeadas 26">
          <a:extLst>
            <a:ext uri="{FF2B5EF4-FFF2-40B4-BE49-F238E27FC236}">
              <a16:creationId xmlns:a16="http://schemas.microsoft.com/office/drawing/2014/main" xmlns="" id="{B5ACD9E2-CDE5-E477-4856-2918C9897297}"/>
            </a:ext>
          </a:extLst>
        </xdr:cNvPr>
        <xdr:cNvSpPr/>
      </xdr:nvSpPr>
      <xdr:spPr>
        <a:xfrm>
          <a:off x="7073674" y="10293801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525236</xdr:colOff>
      <xdr:row>52</xdr:row>
      <xdr:rowOff>135389</xdr:rowOff>
    </xdr:from>
    <xdr:to>
      <xdr:col>12</xdr:col>
      <xdr:colOff>435236</xdr:colOff>
      <xdr:row>54</xdr:row>
      <xdr:rowOff>30614</xdr:rowOff>
    </xdr:to>
    <xdr:sp macro="" textlink="tablas!$CL$1">
      <xdr:nvSpPr>
        <xdr:cNvPr id="31" name="Rectángulo: esquinas redondeadas 30">
          <a:extLst>
            <a:ext uri="{FF2B5EF4-FFF2-40B4-BE49-F238E27FC236}">
              <a16:creationId xmlns:a16="http://schemas.microsoft.com/office/drawing/2014/main" xmlns="" id="{0A3B2E89-55FA-75C1-EBD0-D06E2F27F0C5}"/>
            </a:ext>
          </a:extLst>
        </xdr:cNvPr>
        <xdr:cNvSpPr/>
      </xdr:nvSpPr>
      <xdr:spPr>
        <a:xfrm>
          <a:off x="7383236" y="10041389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A94A7BE4-F176-44B4-B9B9-F599377F3F48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xarxes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491900</xdr:colOff>
      <xdr:row>52</xdr:row>
      <xdr:rowOff>135389</xdr:rowOff>
    </xdr:from>
    <xdr:to>
      <xdr:col>14</xdr:col>
      <xdr:colOff>6124</xdr:colOff>
      <xdr:row>54</xdr:row>
      <xdr:rowOff>30614</xdr:rowOff>
    </xdr:to>
    <xdr:sp macro="" textlink="tablas!$CM$1">
      <xdr:nvSpPr>
        <xdr:cNvPr id="32" name="Rectángulo: esquinas redondeadas 31">
          <a:extLst>
            <a:ext uri="{FF2B5EF4-FFF2-40B4-BE49-F238E27FC236}">
              <a16:creationId xmlns:a16="http://schemas.microsoft.com/office/drawing/2014/main" xmlns="" id="{43336B2B-0F58-5008-2265-ED6364C537C4}"/>
            </a:ext>
          </a:extLst>
        </xdr:cNvPr>
        <xdr:cNvSpPr/>
      </xdr:nvSpPr>
      <xdr:spPr>
        <a:xfrm>
          <a:off x="9635900" y="10041389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CFF38559-8E11-4A18-A232-EC3121150BEF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201 € </a:t>
          </a:fld>
          <a:endParaRPr lang="es-ES" sz="700"/>
        </a:p>
      </xdr:txBody>
    </xdr:sp>
    <xdr:clientData/>
  </xdr:twoCellAnchor>
  <xdr:twoCellAnchor>
    <xdr:from>
      <xdr:col>14</xdr:col>
      <xdr:colOff>128588</xdr:colOff>
      <xdr:row>52</xdr:row>
      <xdr:rowOff>159201</xdr:rowOff>
    </xdr:from>
    <xdr:to>
      <xdr:col>19</xdr:col>
      <xdr:colOff>80963</xdr:colOff>
      <xdr:row>59</xdr:row>
      <xdr:rowOff>159201</xdr:rowOff>
    </xdr:to>
    <xdr:sp macro="" textlink="">
      <xdr:nvSpPr>
        <xdr:cNvPr id="34" name="Rectángulo: esquinas redondeadas 33">
          <a:extLst>
            <a:ext uri="{FF2B5EF4-FFF2-40B4-BE49-F238E27FC236}">
              <a16:creationId xmlns:a16="http://schemas.microsoft.com/office/drawing/2014/main" xmlns="" id="{682BBF30-AFA2-3235-0458-5FDDFF07F9BD}"/>
            </a:ext>
          </a:extLst>
        </xdr:cNvPr>
        <xdr:cNvSpPr/>
      </xdr:nvSpPr>
      <xdr:spPr>
        <a:xfrm>
          <a:off x="10796588" y="10065201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54</xdr:row>
      <xdr:rowOff>6801</xdr:rowOff>
    </xdr:from>
    <xdr:to>
      <xdr:col>19</xdr:col>
      <xdr:colOff>4763</xdr:colOff>
      <xdr:row>59</xdr:row>
      <xdr:rowOff>44901</xdr:rowOff>
    </xdr:to>
    <xdr:sp macro="" textlink="">
      <xdr:nvSpPr>
        <xdr:cNvPr id="35" name="Rectángulo: esquinas redondeadas 34">
          <a:extLst>
            <a:ext uri="{FF2B5EF4-FFF2-40B4-BE49-F238E27FC236}">
              <a16:creationId xmlns:a16="http://schemas.microsoft.com/office/drawing/2014/main" xmlns="" id="{8CAF46DE-D7E0-777C-CEFF-03098694999A}"/>
            </a:ext>
          </a:extLst>
        </xdr:cNvPr>
        <xdr:cNvSpPr/>
      </xdr:nvSpPr>
      <xdr:spPr>
        <a:xfrm>
          <a:off x="10872788" y="10293801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514350</xdr:colOff>
      <xdr:row>52</xdr:row>
      <xdr:rowOff>135389</xdr:rowOff>
    </xdr:from>
    <xdr:to>
      <xdr:col>17</xdr:col>
      <xdr:colOff>424350</xdr:colOff>
      <xdr:row>54</xdr:row>
      <xdr:rowOff>30614</xdr:rowOff>
    </xdr:to>
    <xdr:sp macro="" textlink="tablas!$CR$1">
      <xdr:nvSpPr>
        <xdr:cNvPr id="36" name="Rectángulo: esquinas redondeadas 35">
          <a:extLst>
            <a:ext uri="{FF2B5EF4-FFF2-40B4-BE49-F238E27FC236}">
              <a16:creationId xmlns:a16="http://schemas.microsoft.com/office/drawing/2014/main" xmlns="" id="{C3A6E86D-0285-E74C-F0E3-9229D5B47B8E}"/>
            </a:ext>
          </a:extLst>
        </xdr:cNvPr>
        <xdr:cNvSpPr/>
      </xdr:nvSpPr>
      <xdr:spPr>
        <a:xfrm>
          <a:off x="11182350" y="10041389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AE7C858E-17CB-448A-86E6-DB245294F51A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Alpha media group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52</xdr:row>
      <xdr:rowOff>135389</xdr:rowOff>
    </xdr:from>
    <xdr:to>
      <xdr:col>18</xdr:col>
      <xdr:colOff>757238</xdr:colOff>
      <xdr:row>54</xdr:row>
      <xdr:rowOff>30614</xdr:rowOff>
    </xdr:to>
    <xdr:sp macro="" textlink="tablas!$CS$1">
      <xdr:nvSpPr>
        <xdr:cNvPr id="37" name="Rectángulo: esquinas redondeadas 36">
          <a:extLst>
            <a:ext uri="{FF2B5EF4-FFF2-40B4-BE49-F238E27FC236}">
              <a16:creationId xmlns:a16="http://schemas.microsoft.com/office/drawing/2014/main" xmlns="" id="{97ED515A-E48F-770D-4708-0ABF1E96EDDC}"/>
            </a:ext>
          </a:extLst>
        </xdr:cNvPr>
        <xdr:cNvSpPr/>
      </xdr:nvSpPr>
      <xdr:spPr>
        <a:xfrm>
          <a:off x="13435014" y="10041389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065BC4E8-CC6B-45B8-ACD5-93BBF755E864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218 € </a:t>
          </a:fld>
          <a:endParaRPr lang="es-ES" sz="700"/>
        </a:p>
      </xdr:txBody>
    </xdr:sp>
    <xdr:clientData/>
  </xdr:twoCellAnchor>
  <xdr:twoCellAnchor>
    <xdr:from>
      <xdr:col>9</xdr:col>
      <xdr:colOff>200025</xdr:colOff>
      <xdr:row>10</xdr:row>
      <xdr:rowOff>9525</xdr:rowOff>
    </xdr:from>
    <xdr:to>
      <xdr:col>13</xdr:col>
      <xdr:colOff>752025</xdr:colOff>
      <xdr:row>15</xdr:row>
      <xdr:rowOff>101025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xmlns="" id="{8227729E-5F9C-4703-91A5-8B5E03F40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209550</xdr:colOff>
      <xdr:row>9</xdr:row>
      <xdr:rowOff>176213</xdr:rowOff>
    </xdr:from>
    <xdr:to>
      <xdr:col>18</xdr:col>
      <xdr:colOff>761550</xdr:colOff>
      <xdr:row>15</xdr:row>
      <xdr:rowOff>77213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xmlns="" id="{4EE0FCA6-8C55-4507-9A66-8B53B30BE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209550</xdr:colOff>
      <xdr:row>17</xdr:row>
      <xdr:rowOff>47625</xdr:rowOff>
    </xdr:from>
    <xdr:to>
      <xdr:col>13</xdr:col>
      <xdr:colOff>761550</xdr:colOff>
      <xdr:row>22</xdr:row>
      <xdr:rowOff>139125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xmlns="" id="{2AE0DD1E-A98B-4A4C-A475-112995E1E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200025</xdr:colOff>
      <xdr:row>17</xdr:row>
      <xdr:rowOff>76200</xdr:rowOff>
    </xdr:from>
    <xdr:to>
      <xdr:col>18</xdr:col>
      <xdr:colOff>761550</xdr:colOff>
      <xdr:row>22</xdr:row>
      <xdr:rowOff>177225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xmlns="" id="{62FFD247-A787-44BE-BC64-CB6C3CD3E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200025</xdr:colOff>
      <xdr:row>24</xdr:row>
      <xdr:rowOff>142875</xdr:rowOff>
    </xdr:from>
    <xdr:to>
      <xdr:col>13</xdr:col>
      <xdr:colOff>761550</xdr:colOff>
      <xdr:row>30</xdr:row>
      <xdr:rowOff>53400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xmlns="" id="{324C0A40-F937-4F68-9AC4-24B710E5B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219075</xdr:colOff>
      <xdr:row>24</xdr:row>
      <xdr:rowOff>142875</xdr:rowOff>
    </xdr:from>
    <xdr:to>
      <xdr:col>18</xdr:col>
      <xdr:colOff>752025</xdr:colOff>
      <xdr:row>30</xdr:row>
      <xdr:rowOff>53400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xmlns="" id="{04F5B49F-B885-40C2-A1CB-0CCC83E2D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219075</xdr:colOff>
      <xdr:row>32</xdr:row>
      <xdr:rowOff>9525</xdr:rowOff>
    </xdr:from>
    <xdr:to>
      <xdr:col>13</xdr:col>
      <xdr:colOff>752025</xdr:colOff>
      <xdr:row>37</xdr:row>
      <xdr:rowOff>120075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xmlns="" id="{293FDAAC-DA5F-4C01-90B0-02D11B22C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209550</xdr:colOff>
      <xdr:row>31</xdr:row>
      <xdr:rowOff>180975</xdr:rowOff>
    </xdr:from>
    <xdr:to>
      <xdr:col>18</xdr:col>
      <xdr:colOff>761550</xdr:colOff>
      <xdr:row>37</xdr:row>
      <xdr:rowOff>91500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xmlns="" id="{94D9F386-0B92-4E56-92F3-EEDC82BA4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200025</xdr:colOff>
      <xdr:row>39</xdr:row>
      <xdr:rowOff>57150</xdr:rowOff>
    </xdr:from>
    <xdr:to>
      <xdr:col>13</xdr:col>
      <xdr:colOff>752025</xdr:colOff>
      <xdr:row>44</xdr:row>
      <xdr:rowOff>158175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xmlns="" id="{DAAA93A2-1F7E-43E7-8CC6-E29DAD92B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200025</xdr:colOff>
      <xdr:row>39</xdr:row>
      <xdr:rowOff>57150</xdr:rowOff>
    </xdr:from>
    <xdr:to>
      <xdr:col>18</xdr:col>
      <xdr:colOff>761550</xdr:colOff>
      <xdr:row>44</xdr:row>
      <xdr:rowOff>158175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xmlns="" id="{81F0ED5C-AFB6-481F-AA3F-CF4CB2670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228600</xdr:colOff>
      <xdr:row>46</xdr:row>
      <xdr:rowOff>114300</xdr:rowOff>
    </xdr:from>
    <xdr:to>
      <xdr:col>13</xdr:col>
      <xdr:colOff>761550</xdr:colOff>
      <xdr:row>52</xdr:row>
      <xdr:rowOff>24825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xmlns="" id="{7714D59E-026A-4395-98EE-9752A21D5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219075</xdr:colOff>
      <xdr:row>46</xdr:row>
      <xdr:rowOff>123825</xdr:rowOff>
    </xdr:from>
    <xdr:to>
      <xdr:col>18</xdr:col>
      <xdr:colOff>761550</xdr:colOff>
      <xdr:row>52</xdr:row>
      <xdr:rowOff>34350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xmlns="" id="{E2F547E3-85C5-4713-9189-29FC06DF3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219075</xdr:colOff>
      <xdr:row>53</xdr:row>
      <xdr:rowOff>180975</xdr:rowOff>
    </xdr:from>
    <xdr:to>
      <xdr:col>13</xdr:col>
      <xdr:colOff>761550</xdr:colOff>
      <xdr:row>59</xdr:row>
      <xdr:rowOff>101025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xmlns="" id="{0FC285F5-AC12-4FE8-A195-5307F7065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228600</xdr:colOff>
      <xdr:row>54</xdr:row>
      <xdr:rowOff>0</xdr:rowOff>
    </xdr:from>
    <xdr:to>
      <xdr:col>18</xdr:col>
      <xdr:colOff>761550</xdr:colOff>
      <xdr:row>59</xdr:row>
      <xdr:rowOff>101025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xmlns="" id="{58D82A94-A5B6-4791-9B00-893E6E0FD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200025</xdr:colOff>
      <xdr:row>9</xdr:row>
      <xdr:rowOff>38100</xdr:rowOff>
    </xdr:from>
    <xdr:to>
      <xdr:col>9</xdr:col>
      <xdr:colOff>560025</xdr:colOff>
      <xdr:row>9</xdr:row>
      <xdr:rowOff>182100</xdr:rowOff>
    </xdr:to>
    <xdr:sp macro="" textlink="">
      <xdr:nvSpPr>
        <xdr:cNvPr id="57" name="Rectángulo: esquinas redondeadas 56">
          <a:extLst>
            <a:ext uri="{FF2B5EF4-FFF2-40B4-BE49-F238E27FC236}">
              <a16:creationId xmlns:a16="http://schemas.microsoft.com/office/drawing/2014/main" xmlns="" id="{12DF5F11-AF01-CECC-3577-7E9568BE1594}"/>
            </a:ext>
          </a:extLst>
        </xdr:cNvPr>
        <xdr:cNvSpPr/>
      </xdr:nvSpPr>
      <xdr:spPr>
        <a:xfrm>
          <a:off x="7058025" y="175260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</a:t>
          </a:r>
        </a:p>
      </xdr:txBody>
    </xdr:sp>
    <xdr:clientData/>
  </xdr:twoCellAnchor>
  <xdr:twoCellAnchor>
    <xdr:from>
      <xdr:col>14</xdr:col>
      <xdr:colOff>200025</xdr:colOff>
      <xdr:row>9</xdr:row>
      <xdr:rowOff>38100</xdr:rowOff>
    </xdr:from>
    <xdr:to>
      <xdr:col>14</xdr:col>
      <xdr:colOff>560025</xdr:colOff>
      <xdr:row>9</xdr:row>
      <xdr:rowOff>182100</xdr:rowOff>
    </xdr:to>
    <xdr:sp macro="" textlink="">
      <xdr:nvSpPr>
        <xdr:cNvPr id="58" name="Rectángulo: esquinas redondeadas 57">
          <a:extLst>
            <a:ext uri="{FF2B5EF4-FFF2-40B4-BE49-F238E27FC236}">
              <a16:creationId xmlns:a16="http://schemas.microsoft.com/office/drawing/2014/main" xmlns="" id="{2F8624ED-3404-9939-2A2D-D40CDE28EFDD}"/>
            </a:ext>
          </a:extLst>
        </xdr:cNvPr>
        <xdr:cNvSpPr/>
      </xdr:nvSpPr>
      <xdr:spPr>
        <a:xfrm>
          <a:off x="10868025" y="175260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2</a:t>
          </a:r>
        </a:p>
      </xdr:txBody>
    </xdr:sp>
    <xdr:clientData/>
  </xdr:twoCellAnchor>
  <xdr:twoCellAnchor>
    <xdr:from>
      <xdr:col>9</xdr:col>
      <xdr:colOff>200025</xdr:colOff>
      <xdr:row>16</xdr:row>
      <xdr:rowOff>95250</xdr:rowOff>
    </xdr:from>
    <xdr:to>
      <xdr:col>9</xdr:col>
      <xdr:colOff>560025</xdr:colOff>
      <xdr:row>17</xdr:row>
      <xdr:rowOff>48750</xdr:rowOff>
    </xdr:to>
    <xdr:sp macro="" textlink="">
      <xdr:nvSpPr>
        <xdr:cNvPr id="59" name="Rectángulo: esquinas redondeadas 58">
          <a:extLst>
            <a:ext uri="{FF2B5EF4-FFF2-40B4-BE49-F238E27FC236}">
              <a16:creationId xmlns:a16="http://schemas.microsoft.com/office/drawing/2014/main" xmlns="" id="{BC7F212B-F184-87B9-3C96-1CDB87542B12}"/>
            </a:ext>
          </a:extLst>
        </xdr:cNvPr>
        <xdr:cNvSpPr/>
      </xdr:nvSpPr>
      <xdr:spPr>
        <a:xfrm>
          <a:off x="7058025" y="314325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3</a:t>
          </a:r>
        </a:p>
      </xdr:txBody>
    </xdr:sp>
    <xdr:clientData/>
  </xdr:twoCellAnchor>
  <xdr:twoCellAnchor>
    <xdr:from>
      <xdr:col>14</xdr:col>
      <xdr:colOff>200025</xdr:colOff>
      <xdr:row>16</xdr:row>
      <xdr:rowOff>95250</xdr:rowOff>
    </xdr:from>
    <xdr:to>
      <xdr:col>14</xdr:col>
      <xdr:colOff>560025</xdr:colOff>
      <xdr:row>17</xdr:row>
      <xdr:rowOff>48750</xdr:rowOff>
    </xdr:to>
    <xdr:sp macro="" textlink="">
      <xdr:nvSpPr>
        <xdr:cNvPr id="60" name="Rectángulo: esquinas redondeadas 59">
          <a:extLst>
            <a:ext uri="{FF2B5EF4-FFF2-40B4-BE49-F238E27FC236}">
              <a16:creationId xmlns:a16="http://schemas.microsoft.com/office/drawing/2014/main" xmlns="" id="{A49D1A30-1B07-D8FF-A92F-532D06959434}"/>
            </a:ext>
          </a:extLst>
        </xdr:cNvPr>
        <xdr:cNvSpPr/>
      </xdr:nvSpPr>
      <xdr:spPr>
        <a:xfrm>
          <a:off x="10868025" y="314325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4</a:t>
          </a:r>
        </a:p>
      </xdr:txBody>
    </xdr:sp>
    <xdr:clientData/>
  </xdr:twoCellAnchor>
  <xdr:twoCellAnchor>
    <xdr:from>
      <xdr:col>9</xdr:col>
      <xdr:colOff>200025</xdr:colOff>
      <xdr:row>23</xdr:row>
      <xdr:rowOff>161925</xdr:rowOff>
    </xdr:from>
    <xdr:to>
      <xdr:col>9</xdr:col>
      <xdr:colOff>560025</xdr:colOff>
      <xdr:row>24</xdr:row>
      <xdr:rowOff>115425</xdr:rowOff>
    </xdr:to>
    <xdr:sp macro="" textlink="">
      <xdr:nvSpPr>
        <xdr:cNvPr id="61" name="Rectángulo: esquinas redondeadas 60">
          <a:extLst>
            <a:ext uri="{FF2B5EF4-FFF2-40B4-BE49-F238E27FC236}">
              <a16:creationId xmlns:a16="http://schemas.microsoft.com/office/drawing/2014/main" xmlns="" id="{D1B2295A-16F3-3522-2B55-C9FDDE238714}"/>
            </a:ext>
          </a:extLst>
        </xdr:cNvPr>
        <xdr:cNvSpPr/>
      </xdr:nvSpPr>
      <xdr:spPr>
        <a:xfrm>
          <a:off x="7058025" y="454342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5</a:t>
          </a:r>
        </a:p>
      </xdr:txBody>
    </xdr:sp>
    <xdr:clientData/>
  </xdr:twoCellAnchor>
  <xdr:twoCellAnchor>
    <xdr:from>
      <xdr:col>14</xdr:col>
      <xdr:colOff>200025</xdr:colOff>
      <xdr:row>23</xdr:row>
      <xdr:rowOff>161925</xdr:rowOff>
    </xdr:from>
    <xdr:to>
      <xdr:col>14</xdr:col>
      <xdr:colOff>560025</xdr:colOff>
      <xdr:row>24</xdr:row>
      <xdr:rowOff>115425</xdr:rowOff>
    </xdr:to>
    <xdr:sp macro="" textlink="">
      <xdr:nvSpPr>
        <xdr:cNvPr id="62" name="Rectángulo: esquinas redondeadas 61">
          <a:extLst>
            <a:ext uri="{FF2B5EF4-FFF2-40B4-BE49-F238E27FC236}">
              <a16:creationId xmlns:a16="http://schemas.microsoft.com/office/drawing/2014/main" xmlns="" id="{D7127D1D-43B7-CCAB-1A2F-8C0F2F158AEE}"/>
            </a:ext>
          </a:extLst>
        </xdr:cNvPr>
        <xdr:cNvSpPr/>
      </xdr:nvSpPr>
      <xdr:spPr>
        <a:xfrm>
          <a:off x="10868025" y="454342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6</a:t>
          </a:r>
        </a:p>
      </xdr:txBody>
    </xdr:sp>
    <xdr:clientData/>
  </xdr:twoCellAnchor>
  <xdr:twoCellAnchor>
    <xdr:from>
      <xdr:col>9</xdr:col>
      <xdr:colOff>200025</xdr:colOff>
      <xdr:row>31</xdr:row>
      <xdr:rowOff>28575</xdr:rowOff>
    </xdr:from>
    <xdr:to>
      <xdr:col>9</xdr:col>
      <xdr:colOff>560025</xdr:colOff>
      <xdr:row>31</xdr:row>
      <xdr:rowOff>172575</xdr:rowOff>
    </xdr:to>
    <xdr:sp macro="" textlink="">
      <xdr:nvSpPr>
        <xdr:cNvPr id="63" name="Rectángulo: esquinas redondeadas 62">
          <a:extLst>
            <a:ext uri="{FF2B5EF4-FFF2-40B4-BE49-F238E27FC236}">
              <a16:creationId xmlns:a16="http://schemas.microsoft.com/office/drawing/2014/main" xmlns="" id="{5B80DC80-B575-F9A7-CF72-4F7333618C63}"/>
            </a:ext>
          </a:extLst>
        </xdr:cNvPr>
        <xdr:cNvSpPr/>
      </xdr:nvSpPr>
      <xdr:spPr>
        <a:xfrm>
          <a:off x="7058025" y="593407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7</a:t>
          </a:r>
        </a:p>
      </xdr:txBody>
    </xdr:sp>
    <xdr:clientData/>
  </xdr:twoCellAnchor>
  <xdr:twoCellAnchor>
    <xdr:from>
      <xdr:col>14</xdr:col>
      <xdr:colOff>200025</xdr:colOff>
      <xdr:row>31</xdr:row>
      <xdr:rowOff>28575</xdr:rowOff>
    </xdr:from>
    <xdr:to>
      <xdr:col>14</xdr:col>
      <xdr:colOff>560025</xdr:colOff>
      <xdr:row>31</xdr:row>
      <xdr:rowOff>172575</xdr:rowOff>
    </xdr:to>
    <xdr:sp macro="" textlink="">
      <xdr:nvSpPr>
        <xdr:cNvPr id="64" name="Rectángulo: esquinas redondeadas 63">
          <a:extLst>
            <a:ext uri="{FF2B5EF4-FFF2-40B4-BE49-F238E27FC236}">
              <a16:creationId xmlns:a16="http://schemas.microsoft.com/office/drawing/2014/main" xmlns="" id="{3B0FAC6D-3FA5-DBF4-C3E5-086572F60376}"/>
            </a:ext>
          </a:extLst>
        </xdr:cNvPr>
        <xdr:cNvSpPr/>
      </xdr:nvSpPr>
      <xdr:spPr>
        <a:xfrm>
          <a:off x="10868025" y="593407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8</a:t>
          </a:r>
        </a:p>
      </xdr:txBody>
    </xdr:sp>
    <xdr:clientData/>
  </xdr:twoCellAnchor>
  <xdr:twoCellAnchor>
    <xdr:from>
      <xdr:col>9</xdr:col>
      <xdr:colOff>200025</xdr:colOff>
      <xdr:row>38</xdr:row>
      <xdr:rowOff>85725</xdr:rowOff>
    </xdr:from>
    <xdr:to>
      <xdr:col>9</xdr:col>
      <xdr:colOff>560025</xdr:colOff>
      <xdr:row>39</xdr:row>
      <xdr:rowOff>39225</xdr:rowOff>
    </xdr:to>
    <xdr:sp macro="" textlink="">
      <xdr:nvSpPr>
        <xdr:cNvPr id="65" name="Rectángulo: esquinas redondeadas 64">
          <a:extLst>
            <a:ext uri="{FF2B5EF4-FFF2-40B4-BE49-F238E27FC236}">
              <a16:creationId xmlns:a16="http://schemas.microsoft.com/office/drawing/2014/main" xmlns="" id="{E50BC684-E247-258A-A60F-0790E0EF75D9}"/>
            </a:ext>
          </a:extLst>
        </xdr:cNvPr>
        <xdr:cNvSpPr/>
      </xdr:nvSpPr>
      <xdr:spPr>
        <a:xfrm>
          <a:off x="7058025" y="732472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9</a:t>
          </a:r>
        </a:p>
      </xdr:txBody>
    </xdr:sp>
    <xdr:clientData/>
  </xdr:twoCellAnchor>
  <xdr:twoCellAnchor>
    <xdr:from>
      <xdr:col>14</xdr:col>
      <xdr:colOff>200025</xdr:colOff>
      <xdr:row>38</xdr:row>
      <xdr:rowOff>85725</xdr:rowOff>
    </xdr:from>
    <xdr:to>
      <xdr:col>14</xdr:col>
      <xdr:colOff>560025</xdr:colOff>
      <xdr:row>39</xdr:row>
      <xdr:rowOff>39225</xdr:rowOff>
    </xdr:to>
    <xdr:sp macro="" textlink="">
      <xdr:nvSpPr>
        <xdr:cNvPr id="66" name="Rectángulo: esquinas redondeadas 65">
          <a:extLst>
            <a:ext uri="{FF2B5EF4-FFF2-40B4-BE49-F238E27FC236}">
              <a16:creationId xmlns:a16="http://schemas.microsoft.com/office/drawing/2014/main" xmlns="" id="{9E2B2BE5-E4BC-AA46-161C-D7D71C2E7A86}"/>
            </a:ext>
          </a:extLst>
        </xdr:cNvPr>
        <xdr:cNvSpPr/>
      </xdr:nvSpPr>
      <xdr:spPr>
        <a:xfrm>
          <a:off x="10868025" y="732472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10</a:t>
          </a:r>
        </a:p>
      </xdr:txBody>
    </xdr:sp>
    <xdr:clientData/>
  </xdr:twoCellAnchor>
  <xdr:twoCellAnchor>
    <xdr:from>
      <xdr:col>9</xdr:col>
      <xdr:colOff>200025</xdr:colOff>
      <xdr:row>45</xdr:row>
      <xdr:rowOff>142875</xdr:rowOff>
    </xdr:from>
    <xdr:to>
      <xdr:col>9</xdr:col>
      <xdr:colOff>560025</xdr:colOff>
      <xdr:row>46</xdr:row>
      <xdr:rowOff>96375</xdr:rowOff>
    </xdr:to>
    <xdr:sp macro="" textlink="">
      <xdr:nvSpPr>
        <xdr:cNvPr id="67" name="Rectángulo: esquinas redondeadas 66">
          <a:extLst>
            <a:ext uri="{FF2B5EF4-FFF2-40B4-BE49-F238E27FC236}">
              <a16:creationId xmlns:a16="http://schemas.microsoft.com/office/drawing/2014/main" xmlns="" id="{7AACF35E-5C23-B306-8649-154A2A19E097}"/>
            </a:ext>
          </a:extLst>
        </xdr:cNvPr>
        <xdr:cNvSpPr/>
      </xdr:nvSpPr>
      <xdr:spPr>
        <a:xfrm>
          <a:off x="7058025" y="871537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11</a:t>
          </a:r>
        </a:p>
      </xdr:txBody>
    </xdr:sp>
    <xdr:clientData/>
  </xdr:twoCellAnchor>
  <xdr:twoCellAnchor>
    <xdr:from>
      <xdr:col>14</xdr:col>
      <xdr:colOff>200025</xdr:colOff>
      <xdr:row>45</xdr:row>
      <xdr:rowOff>142875</xdr:rowOff>
    </xdr:from>
    <xdr:to>
      <xdr:col>14</xdr:col>
      <xdr:colOff>560025</xdr:colOff>
      <xdr:row>46</xdr:row>
      <xdr:rowOff>96375</xdr:rowOff>
    </xdr:to>
    <xdr:sp macro="" textlink="">
      <xdr:nvSpPr>
        <xdr:cNvPr id="68" name="Rectángulo: esquinas redondeadas 67">
          <a:extLst>
            <a:ext uri="{FF2B5EF4-FFF2-40B4-BE49-F238E27FC236}">
              <a16:creationId xmlns:a16="http://schemas.microsoft.com/office/drawing/2014/main" xmlns="" id="{3ADCF08C-A3D9-F444-3216-2CDFCAE05DD5}"/>
            </a:ext>
          </a:extLst>
        </xdr:cNvPr>
        <xdr:cNvSpPr/>
      </xdr:nvSpPr>
      <xdr:spPr>
        <a:xfrm>
          <a:off x="10868025" y="8715375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12</a:t>
          </a:r>
        </a:p>
      </xdr:txBody>
    </xdr:sp>
    <xdr:clientData/>
  </xdr:twoCellAnchor>
  <xdr:twoCellAnchor>
    <xdr:from>
      <xdr:col>9</xdr:col>
      <xdr:colOff>200025</xdr:colOff>
      <xdr:row>53</xdr:row>
      <xdr:rowOff>19050</xdr:rowOff>
    </xdr:from>
    <xdr:to>
      <xdr:col>9</xdr:col>
      <xdr:colOff>560025</xdr:colOff>
      <xdr:row>53</xdr:row>
      <xdr:rowOff>163050</xdr:rowOff>
    </xdr:to>
    <xdr:sp macro="" textlink="">
      <xdr:nvSpPr>
        <xdr:cNvPr id="69" name="Rectángulo: esquinas redondeadas 68">
          <a:extLst>
            <a:ext uri="{FF2B5EF4-FFF2-40B4-BE49-F238E27FC236}">
              <a16:creationId xmlns:a16="http://schemas.microsoft.com/office/drawing/2014/main" xmlns="" id="{83342059-F15C-0288-0022-53318DB20513}"/>
            </a:ext>
          </a:extLst>
        </xdr:cNvPr>
        <xdr:cNvSpPr/>
      </xdr:nvSpPr>
      <xdr:spPr>
        <a:xfrm>
          <a:off x="7058025" y="1011555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13</a:t>
          </a:r>
        </a:p>
      </xdr:txBody>
    </xdr:sp>
    <xdr:clientData/>
  </xdr:twoCellAnchor>
  <xdr:twoCellAnchor>
    <xdr:from>
      <xdr:col>14</xdr:col>
      <xdr:colOff>200025</xdr:colOff>
      <xdr:row>53</xdr:row>
      <xdr:rowOff>19050</xdr:rowOff>
    </xdr:from>
    <xdr:to>
      <xdr:col>14</xdr:col>
      <xdr:colOff>560025</xdr:colOff>
      <xdr:row>53</xdr:row>
      <xdr:rowOff>163050</xdr:rowOff>
    </xdr:to>
    <xdr:sp macro="" textlink="">
      <xdr:nvSpPr>
        <xdr:cNvPr id="70" name="Rectángulo: esquinas redondeadas 69">
          <a:extLst>
            <a:ext uri="{FF2B5EF4-FFF2-40B4-BE49-F238E27FC236}">
              <a16:creationId xmlns:a16="http://schemas.microsoft.com/office/drawing/2014/main" xmlns="" id="{7879AB12-BD29-73F6-5934-C31DD20FDA21}"/>
            </a:ext>
          </a:extLst>
        </xdr:cNvPr>
        <xdr:cNvSpPr/>
      </xdr:nvSpPr>
      <xdr:spPr>
        <a:xfrm>
          <a:off x="10868025" y="10115550"/>
          <a:ext cx="360000" cy="144000"/>
        </a:xfrm>
        <a:prstGeom prst="roundRect">
          <a:avLst/>
        </a:prstGeom>
        <a:solidFill>
          <a:srgbClr val="FFBDB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Aptos" panose="020B0004020202020204" pitchFamily="34" charset="0"/>
            </a:rPr>
            <a:t>14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70</xdr:col>
      <xdr:colOff>790575</xdr:colOff>
      <xdr:row>27</xdr:row>
      <xdr:rowOff>57150</xdr:rowOff>
    </xdr:from>
    <xdr:to>
      <xdr:col>74</xdr:col>
      <xdr:colOff>610138</xdr:colOff>
      <xdr:row>39</xdr:row>
      <xdr:rowOff>143190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91B97D-45C9-B0CB-C06B-A77E9F9F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38625" y="5114925"/>
          <a:ext cx="3858163" cy="2257740"/>
        </a:xfrm>
        <a:prstGeom prst="rect">
          <a:avLst/>
        </a:prstGeom>
      </xdr:spPr>
    </xdr:pic>
    <xdr:clientData/>
  </xdr:twoCellAnchor>
  <xdr:twoCellAnchor>
    <xdr:from>
      <xdr:col>15</xdr:col>
      <xdr:colOff>3257550</xdr:colOff>
      <xdr:row>10</xdr:row>
      <xdr:rowOff>0</xdr:rowOff>
    </xdr:from>
    <xdr:to>
      <xdr:col>18</xdr:col>
      <xdr:colOff>456750</xdr:colOff>
      <xdr:row>15</xdr:row>
      <xdr:rowOff>81975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A790F536-CAED-C2B5-1C88-AE67FD944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1914525</xdr:colOff>
      <xdr:row>9</xdr:row>
      <xdr:rowOff>33337</xdr:rowOff>
    </xdr:from>
    <xdr:to>
      <xdr:col>23</xdr:col>
      <xdr:colOff>980625</xdr:colOff>
      <xdr:row>14</xdr:row>
      <xdr:rowOff>96262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62BDB159-AEC5-6802-1FEC-9EB3261E2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1400175</xdr:colOff>
      <xdr:row>8</xdr:row>
      <xdr:rowOff>185737</xdr:rowOff>
    </xdr:from>
    <xdr:to>
      <xdr:col>29</xdr:col>
      <xdr:colOff>828225</xdr:colOff>
      <xdr:row>14</xdr:row>
      <xdr:rowOff>48637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D8CD52C0-CB61-0DC2-3A96-C8BAD0F65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1895475</xdr:colOff>
      <xdr:row>10</xdr:row>
      <xdr:rowOff>28575</xdr:rowOff>
    </xdr:from>
    <xdr:to>
      <xdr:col>35</xdr:col>
      <xdr:colOff>971100</xdr:colOff>
      <xdr:row>15</xdr:row>
      <xdr:rowOff>120075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D0A065DE-B687-7E4A-158E-CC28FA39F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1457325</xdr:colOff>
      <xdr:row>10</xdr:row>
      <xdr:rowOff>19050</xdr:rowOff>
    </xdr:from>
    <xdr:to>
      <xdr:col>41</xdr:col>
      <xdr:colOff>532950</xdr:colOff>
      <xdr:row>15</xdr:row>
      <xdr:rowOff>110550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D394CE31-CBCD-8AC4-9479-698EB22D5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1000125</xdr:colOff>
      <xdr:row>10</xdr:row>
      <xdr:rowOff>19050</xdr:rowOff>
    </xdr:from>
    <xdr:to>
      <xdr:col>47</xdr:col>
      <xdr:colOff>409125</xdr:colOff>
      <xdr:row>15</xdr:row>
      <xdr:rowOff>110550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BDD80B7E-0B7A-0CE4-5CB5-A6BAF6DF6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51</xdr:col>
      <xdr:colOff>828675</xdr:colOff>
      <xdr:row>9</xdr:row>
      <xdr:rowOff>180975</xdr:rowOff>
    </xdr:from>
    <xdr:to>
      <xdr:col>53</xdr:col>
      <xdr:colOff>237675</xdr:colOff>
      <xdr:row>15</xdr:row>
      <xdr:rowOff>81975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xmlns="" id="{B3820E5C-537A-BAC2-52BC-C04B6BC59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69</xdr:col>
      <xdr:colOff>1457325</xdr:colOff>
      <xdr:row>10</xdr:row>
      <xdr:rowOff>47625</xdr:rowOff>
    </xdr:from>
    <xdr:to>
      <xdr:col>71</xdr:col>
      <xdr:colOff>532950</xdr:colOff>
      <xdr:row>15</xdr:row>
      <xdr:rowOff>139125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xmlns="" id="{8E4E6944-4541-0347-80B7-83DB553C1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57</xdr:col>
      <xdr:colOff>0</xdr:colOff>
      <xdr:row>10</xdr:row>
      <xdr:rowOff>28575</xdr:rowOff>
    </xdr:from>
    <xdr:to>
      <xdr:col>59</xdr:col>
      <xdr:colOff>742500</xdr:colOff>
      <xdr:row>15</xdr:row>
      <xdr:rowOff>120075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xmlns="" id="{19A9D13C-17DE-C24D-918E-D5E579714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63</xdr:col>
      <xdr:colOff>695325</xdr:colOff>
      <xdr:row>10</xdr:row>
      <xdr:rowOff>0</xdr:rowOff>
    </xdr:from>
    <xdr:to>
      <xdr:col>65</xdr:col>
      <xdr:colOff>1437825</xdr:colOff>
      <xdr:row>15</xdr:row>
      <xdr:rowOff>91500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xmlns="" id="{5E41E108-4DD0-E539-6FD3-661558F6B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75</xdr:col>
      <xdr:colOff>1038225</xdr:colOff>
      <xdr:row>10</xdr:row>
      <xdr:rowOff>61912</xdr:rowOff>
    </xdr:from>
    <xdr:to>
      <xdr:col>77</xdr:col>
      <xdr:colOff>399600</xdr:colOff>
      <xdr:row>15</xdr:row>
      <xdr:rowOff>153412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xmlns="" id="{F3A23B33-B1E9-EDF8-BD08-4E588876E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81</xdr:col>
      <xdr:colOff>952500</xdr:colOff>
      <xdr:row>10</xdr:row>
      <xdr:rowOff>52387</xdr:rowOff>
    </xdr:from>
    <xdr:to>
      <xdr:col>83</xdr:col>
      <xdr:colOff>1123500</xdr:colOff>
      <xdr:row>15</xdr:row>
      <xdr:rowOff>143887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xmlns="" id="{4884F561-A7B2-1EC1-2BC3-074B87E40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87</xdr:col>
      <xdr:colOff>2352675</xdr:colOff>
      <xdr:row>9</xdr:row>
      <xdr:rowOff>180975</xdr:rowOff>
    </xdr:from>
    <xdr:to>
      <xdr:col>90</xdr:col>
      <xdr:colOff>94800</xdr:colOff>
      <xdr:row>15</xdr:row>
      <xdr:rowOff>81975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xmlns="" id="{CE32C324-43D6-CDB2-BEEC-1C9460D6F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93</xdr:col>
      <xdr:colOff>1638300</xdr:colOff>
      <xdr:row>10</xdr:row>
      <xdr:rowOff>38100</xdr:rowOff>
    </xdr:from>
    <xdr:to>
      <xdr:col>95</xdr:col>
      <xdr:colOff>1047300</xdr:colOff>
      <xdr:row>15</xdr:row>
      <xdr:rowOff>129600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xmlns="" id="{F468567B-25AC-CA56-19EB-E705A30C7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 Pozo González, Patricia" refreshedDate="46086.638598611113" createdVersion="8" refreshedVersion="5" minRefreshableVersion="3" recordCount="147">
  <cacheSource type="worksheet">
    <worksheetSource name="Tabla1"/>
  </cacheSource>
  <cacheFields count="6">
    <cacheField name="Nom de la campanya" numFmtId="0">
      <sharedItems count="21">
        <s v="Difusió de les activitats i programació cultural"/>
        <s v="Campanyes institucionals i de promoció de la ciutat"/>
        <s v="Grans activitats de ciutat"/>
        <s v="Promoció econòmica i comercial"/>
        <s v="Informació ciutadana i de servei"/>
        <s v="Compra a Mollet" u="1"/>
        <s v="Promoció ciutadana" u="1"/>
        <s v="Promoció cultural" u="1"/>
        <s v="Civisme- Reciclatge" u="1"/>
        <s v="Participació Ciutadana" u="1"/>
        <s v="Felicitació 30 aniversari" u="1"/>
        <s v="promocio institucional" u="1"/>
        <s v="Promoció institucional" u="1"/>
        <s v="Gran Activitats de Ciutat" u="1"/>
        <s v="Difusió dels serveis" u="1"/>
        <s v="Promoció de la ciutat" u="1"/>
        <s v="Nova ordenança de circulació" u="1"/>
        <s v="Promoció de ciutat" u="1"/>
        <s v="Promoció Comercial" u="1"/>
        <s v="Promoció ciutat" u="1"/>
        <s v="Informació Coronavirus" u="1"/>
      </sharedItems>
    </cacheField>
    <cacheField name="Suport de difusió" numFmtId="0">
      <sharedItems/>
    </cacheField>
    <cacheField name="Mitjà" numFmtId="0">
      <sharedItems containsBlank="1" count="30">
        <s v="Som Mollet"/>
        <s v="Mollet Viu"/>
        <s v="Mollet a Mà"/>
        <s v="El 9 Nou"/>
        <s v="Som Granollers"/>
        <s v="La Ciutat"/>
        <s v="Els Vallesos"/>
        <s v="Alpha media group"/>
        <s v="El Periodico"/>
        <s v="Catalunya Ràdio"/>
        <s v="xarxes"/>
        <s v="Vallès Visió"/>
        <s v="Fem Turisme"/>
        <s v="Festa Catalunya"/>
        <m u="1"/>
        <s v="9 Nou" u="1"/>
        <s v="Grup Godó" u="1"/>
        <s v="Línia Vallès" u="1"/>
        <s v="Nivell Publicitari" u="1"/>
        <s v="Falques ràdio  a Racc 1 i Racc 105 i suplement Què Fem" u="1"/>
        <s v="Alpha publicitat exterior SL" u="1"/>
        <s v="Alpha publicitat exterior" u="1"/>
        <s v="Facebook" u="1"/>
        <s v="Abacus SCCL" u="1"/>
        <s v="Rac105 i Rac1" u="1"/>
        <s v="Flaixbac" u="1"/>
        <s v="Ergates Tecnologia, SL" u="1"/>
        <s v="Ràdio Flaixbac" u="1"/>
        <s v="Alpha Publicitat" u="1"/>
        <s v="Publiservei" u="1"/>
      </sharedItems>
    </cacheField>
    <cacheField name="Despesa" numFmtId="164">
      <sharedItems containsSemiMixedTypes="0" containsString="0" containsNumber="1" minValue="49.89" maxValue="2783"/>
    </cacheField>
    <cacheField name="Explicació" numFmtId="0">
      <sharedItems/>
    </cacheField>
    <cacheField name="Mes" numFmtId="0">
      <sharedItems/>
    </cacheField>
  </cacheFields>
  <extLst>
    <ext xmlns:x14="http://schemas.microsoft.com/office/spreadsheetml/2009/9/main" uri="{725AE2AE-9491-48be-B2B4-4EB974FC3084}">
      <x14:pivotCacheDefinition pivotCacheId="177069398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x v="0"/>
    <s v="Anunci a una plana"/>
    <x v="0"/>
    <n v="367.24"/>
    <s v="Difusió del recorregut de la cavalcada de Reis"/>
    <s v="gener"/>
  </r>
  <r>
    <x v="0"/>
    <s v="Anunci a una plana"/>
    <x v="1"/>
    <n v="108.9"/>
    <s v="Difusió del recorregut de la cavalcada de Reis"/>
    <s v="gener"/>
  </r>
  <r>
    <x v="0"/>
    <s v="Anunci a una plana"/>
    <x v="2"/>
    <n v="353.93"/>
    <s v="Difusió de la programació de festa major de Sant Vicenç"/>
    <s v="gener"/>
  </r>
  <r>
    <x v="0"/>
    <s v="Anunci a una plana"/>
    <x v="0"/>
    <n v="367.24"/>
    <s v="Difusió de la programació de festa major de Sant Vicenç"/>
    <s v="gener"/>
  </r>
  <r>
    <x v="0"/>
    <s v="Anunci a una plana"/>
    <x v="1"/>
    <n v="108.1"/>
    <s v="Difusió de la programació de festa major de Sant Vicenç"/>
    <s v="gener"/>
  </r>
  <r>
    <x v="1"/>
    <s v="Anunci a una plana"/>
    <x v="0"/>
    <n v="367.24"/>
    <s v="Difusió del procés participatiu de la Línia 2 del bus urbà de Mollet del Vallès"/>
    <s v="gener"/>
  </r>
  <r>
    <x v="1"/>
    <s v="Anunci a una plana"/>
    <x v="0"/>
    <n v="367.24"/>
    <s v="Difusió del procés participatiu de la Línia 2 del bus urbà de Mollet del Vallès"/>
    <s v="gener"/>
  </r>
  <r>
    <x v="1"/>
    <s v="Anunci a una plana"/>
    <x v="2"/>
    <n v="353.93"/>
    <s v="Explicar com reciclar correctament"/>
    <s v="febrer"/>
  </r>
  <r>
    <x v="1"/>
    <s v="Anunci a una plana"/>
    <x v="0"/>
    <n v="367.24"/>
    <s v="Explicar com reciclar correctament"/>
    <s v="febrer"/>
  </r>
  <r>
    <x v="0"/>
    <s v="Anunci a una plana"/>
    <x v="0"/>
    <n v="367.24"/>
    <s v="Programació del Carnaval"/>
    <s v="febrer"/>
  </r>
  <r>
    <x v="0"/>
    <s v="Anunci a una plana"/>
    <x v="1"/>
    <n v="108.1"/>
    <s v="Programació del Carnaval"/>
    <s v="febrer"/>
  </r>
  <r>
    <x v="1"/>
    <s v="Anunci a una plana"/>
    <x v="0"/>
    <n v="367.24"/>
    <s v="Programació de les activitats del 8 de març"/>
    <s v="febrer"/>
  </r>
  <r>
    <x v="1"/>
    <s v="Anunci a una plana"/>
    <x v="1"/>
    <n v="108.1"/>
    <s v="Programació de les activitats del 8 de març"/>
    <s v="febrer"/>
  </r>
  <r>
    <x v="1"/>
    <s v="Anunci a una plana"/>
    <x v="2"/>
    <n v="353.93"/>
    <s v="Programació de les activitats del 8 de març"/>
    <s v="març"/>
  </r>
  <r>
    <x v="1"/>
    <s v="Anunci a una plana"/>
    <x v="1"/>
    <n v="108.1"/>
    <s v="Informació alcaldessa als barris de març"/>
    <s v="març"/>
  </r>
  <r>
    <x v="1"/>
    <s v="Anunci a una plana"/>
    <x v="0"/>
    <n v="367.24"/>
    <s v="Informació alcaldessa als barris de març"/>
    <s v="març"/>
  </r>
  <r>
    <x v="1"/>
    <s v="Anunci a una plana"/>
    <x v="1"/>
    <n v="108.1"/>
    <s v="Informació alcaldessa als barris de març"/>
    <s v="març"/>
  </r>
  <r>
    <x v="1"/>
    <s v="Anunci a una plana"/>
    <x v="0"/>
    <n v="367.24"/>
    <s v="Informació alcaldessa als barris de març"/>
    <s v="març"/>
  </r>
  <r>
    <x v="0"/>
    <s v="Anunci de mitja plana"/>
    <x v="0"/>
    <n v="228.09"/>
    <s v="Informar de la data de la Festa de l'arbre i la biodiversitat"/>
    <s v="març"/>
  </r>
  <r>
    <x v="2"/>
    <s v="Anunci a una plana"/>
    <x v="0"/>
    <n v="367.24"/>
    <s v="Difusió de les activitats de la MITMO"/>
    <s v="abril"/>
  </r>
  <r>
    <x v="2"/>
    <s v="Anunci a una plana"/>
    <x v="1"/>
    <n v="108.1"/>
    <s v="Difusió de les activitats de la MITMO"/>
    <s v="abril"/>
  </r>
  <r>
    <x v="2"/>
    <s v="Anunci a una plana"/>
    <x v="3"/>
    <n v="359.98"/>
    <s v="Difusió de les activitats de la MITMO"/>
    <s v="abril"/>
  </r>
  <r>
    <x v="2"/>
    <s v="Anunci a una plana"/>
    <x v="4"/>
    <n v="333.96"/>
    <s v="Difusió de les activitats de la MITMO"/>
    <s v="abril"/>
  </r>
  <r>
    <x v="2"/>
    <s v="Anunci a una plana"/>
    <x v="0"/>
    <n v="367.24"/>
    <s v="Difusió de les activitats de la MITMO"/>
    <s v="abril"/>
  </r>
  <r>
    <x v="2"/>
    <s v="Anunci a una plana"/>
    <x v="1"/>
    <n v="108.1"/>
    <s v="Difusió de les activitats de la MITMO"/>
    <s v="abril"/>
  </r>
  <r>
    <x v="2"/>
    <s v="contingut en web "/>
    <x v="5"/>
    <n v="665.5"/>
    <s v="Difusió de les activitats de la MITMO"/>
    <s v="abril"/>
  </r>
  <r>
    <x v="2"/>
    <s v="Anunci a una plana"/>
    <x v="2"/>
    <n v="353.93"/>
    <s v="Difusió de les activitats de la MITMO"/>
    <s v="abril"/>
  </r>
  <r>
    <x v="0"/>
    <s v="Anunci a una plana"/>
    <x v="1"/>
    <n v="108.1"/>
    <s v="Difusió de Sant Jordi a Mollet"/>
    <s v="abril"/>
  </r>
  <r>
    <x v="0"/>
    <s v="Anunci a una plana"/>
    <x v="0"/>
    <n v="353.93"/>
    <s v="Difusió de Sant Jordi a Mollet"/>
    <s v="abril"/>
  </r>
  <r>
    <x v="0"/>
    <s v="Anunci a una plana"/>
    <x v="1"/>
    <n v="108.1"/>
    <s v="Difusió de la Festa de la Espiga"/>
    <s v="abril"/>
  </r>
  <r>
    <x v="0"/>
    <s v="Anunci a una plana"/>
    <x v="0"/>
    <n v="367.24"/>
    <s v="Difusió de la Festa de la Espiga"/>
    <s v="abril"/>
  </r>
  <r>
    <x v="0"/>
    <s v="Anunci a una plana"/>
    <x v="3"/>
    <n v="242"/>
    <s v="Difusió de la Festa de la Espiga"/>
    <s v="abril"/>
  </r>
  <r>
    <x v="1"/>
    <s v="Anunci de mitja plana"/>
    <x v="0"/>
    <n v="228.09"/>
    <s v="Ofrena floral 80è aniversari de alliberament del camp de Mauthausen"/>
    <s v="maig"/>
  </r>
  <r>
    <x v="3"/>
    <s v="Anunci a una plana"/>
    <x v="2"/>
    <n v="353.93"/>
    <s v="Difusió de la programació de Mollet és Fira"/>
    <s v="maig"/>
  </r>
  <r>
    <x v="0"/>
    <s v="Anunci a una plana"/>
    <x v="0"/>
    <n v="367.24"/>
    <s v="Difusió de la Festa de l'esport al carrer"/>
    <s v="maig"/>
  </r>
  <r>
    <x v="0"/>
    <s v="Anunci a una plana"/>
    <x v="1"/>
    <n v="108.1"/>
    <s v="Difusió de la Nit dels Museus"/>
    <s v="maig"/>
  </r>
  <r>
    <x v="0"/>
    <s v="Anunci a una plana"/>
    <x v="0"/>
    <n v="367.24"/>
    <s v="Difusió de la Nit dels Museus"/>
    <s v="maig"/>
  </r>
  <r>
    <x v="1"/>
    <s v="Anunci a una plana"/>
    <x v="0"/>
    <n v="367.24"/>
    <s v="Informació alcaldessa als barris de maig"/>
    <s v="maig"/>
  </r>
  <r>
    <x v="1"/>
    <s v="Anunci a una plana"/>
    <x v="1"/>
    <n v="108.1"/>
    <s v="Informació alcaldessa als barris de maig"/>
    <s v="maig"/>
  </r>
  <r>
    <x v="1"/>
    <s v="fadló"/>
    <x v="6"/>
    <n v="514.25"/>
    <s v="Difusió dels dos jocs de pistes de la ciutat"/>
    <s v="maig"/>
  </r>
  <r>
    <x v="2"/>
    <s v="Anunci a una plana"/>
    <x v="0"/>
    <n v="367.24"/>
    <s v="Difusió de la programació d'actes de l'Arlequí"/>
    <s v="maig"/>
  </r>
  <r>
    <x v="2"/>
    <s v="Anunci a una plana"/>
    <x v="1"/>
    <n v="108.1"/>
    <s v="Difusió de la programació d'actes de l'Arlequí"/>
    <s v="maig"/>
  </r>
  <r>
    <x v="2"/>
    <s v="Anunci a una plana"/>
    <x v="4"/>
    <n v="266.2"/>
    <s v="Difusió de la programació d'actes de l'Arlequí"/>
    <s v="maig"/>
  </r>
  <r>
    <x v="2"/>
    <s v="contingut en web "/>
    <x v="5"/>
    <n v="665.5"/>
    <s v="Difusió de la programació d'actes de l'Arlequí"/>
    <s v="maig"/>
  </r>
  <r>
    <x v="3"/>
    <s v="Anunci a una plana"/>
    <x v="0"/>
    <n v="367.24"/>
    <s v="Difusió de la programació de Mollet és Fira"/>
    <s v="maig"/>
  </r>
  <r>
    <x v="3"/>
    <s v="Anunci a una plana"/>
    <x v="1"/>
    <n v="108.1"/>
    <s v="Difusió de la programació de Mollet és Fira"/>
    <s v="maig"/>
  </r>
  <r>
    <x v="3"/>
    <s v="Anunci a una plana"/>
    <x v="4"/>
    <n v="333.96"/>
    <s v="Difusió de la programació de Mollet és Fira"/>
    <s v="maig"/>
  </r>
  <r>
    <x v="2"/>
    <s v="faldó"/>
    <x v="3"/>
    <n v="359.98"/>
    <s v="Difusió de la programació del Pintalis Fest, art urbà a Mollet"/>
    <s v="juny"/>
  </r>
  <r>
    <x v="2"/>
    <s v="Anunci a una plana"/>
    <x v="0"/>
    <n v="367.24"/>
    <s v="Difusió de la programació del Pintalis Fest, art urbà a Mollet"/>
    <s v="juny"/>
  </r>
  <r>
    <x v="2"/>
    <s v="Anunci a una plana"/>
    <x v="1"/>
    <n v="108.1"/>
    <s v="Difusió de la programació del Pintalis Fest, art urbà a Mollet"/>
    <s v="juny"/>
  </r>
  <r>
    <x v="2"/>
    <s v="contingut en web "/>
    <x v="5"/>
    <n v="665.5"/>
    <s v="Difusió de la programació del Pintalis Fest, art urbà a Mollet"/>
    <s v="juny"/>
  </r>
  <r>
    <x v="1"/>
    <s v="Anunci a una plana"/>
    <x v="0"/>
    <n v="367.24"/>
    <s v="Informació alcaldessa als barris de juny"/>
    <s v="juny"/>
  </r>
  <r>
    <x v="1"/>
    <s v="Anunci a una plana"/>
    <x v="1"/>
    <n v="108.1"/>
    <s v="Informació alcaldessa als barris de juny"/>
    <s v="juny"/>
  </r>
  <r>
    <x v="2"/>
    <s v="contingut en web "/>
    <x v="5"/>
    <n v="665.5"/>
    <s v="Difusió de la programació del Festival Bombolles"/>
    <s v="juny"/>
  </r>
  <r>
    <x v="2"/>
    <s v="Anunci a una plana"/>
    <x v="0"/>
    <n v="367.24"/>
    <s v="Difusió de la programació del Festival Bombolles"/>
    <s v="juny"/>
  </r>
  <r>
    <x v="2"/>
    <s v="Anunci a una plana"/>
    <x v="1"/>
    <n v="108.1"/>
    <s v="Difusió de la programació del Festival Bombolles"/>
    <s v="juny"/>
  </r>
  <r>
    <x v="2"/>
    <s v="Anunci a una plana"/>
    <x v="4"/>
    <n v="326.7"/>
    <s v="Difusió de la programació del Festival Bombolles"/>
    <s v="juny"/>
  </r>
  <r>
    <x v="4"/>
    <s v="Anunci a doble plana"/>
    <x v="0"/>
    <n v="743.47"/>
    <s v="Difusió del nou sistema de contenidors tancats"/>
    <s v="juny"/>
  </r>
  <r>
    <x v="2"/>
    <s v="Suport mupi"/>
    <x v="7"/>
    <n v="217.8"/>
    <s v="Difusió de la programació del Mollet Musik Week"/>
    <s v="juny"/>
  </r>
  <r>
    <x v="2"/>
    <s v="contingut en web "/>
    <x v="5"/>
    <n v="968"/>
    <s v="Difusió de la programació del Mollet Musik Week"/>
    <s v="juliol"/>
  </r>
  <r>
    <x v="2"/>
    <s v="Anunci a una plana"/>
    <x v="0"/>
    <n v="367.24"/>
    <s v="Difusió de la programació del Mollet Musik Week"/>
    <s v="juliol"/>
  </r>
  <r>
    <x v="2"/>
    <s v="Anunci a una plana"/>
    <x v="1"/>
    <n v="108.1"/>
    <s v="Difusió de la programació del Mollet Musik Week"/>
    <s v="juliol"/>
  </r>
  <r>
    <x v="2"/>
    <s v="Anunci a una plana"/>
    <x v="4"/>
    <n v="333.69"/>
    <s v="Difusió de la programació del Mollet Musik Week"/>
    <s v="juliol"/>
  </r>
  <r>
    <x v="2"/>
    <s v="Anunci a una plana"/>
    <x v="8"/>
    <n v="2359"/>
    <s v="Difusió de la programació del Mollet Musik Week"/>
    <s v="juliol"/>
  </r>
  <r>
    <x v="2"/>
    <s v="falca"/>
    <x v="9"/>
    <n v="2783"/>
    <s v="Difusió de la programació del Mollet Musik Week"/>
    <s v="juliol"/>
  </r>
  <r>
    <x v="2"/>
    <s v="contingut xarxes"/>
    <x v="10"/>
    <n v="100.75"/>
    <s v="Difusió de la programació del Mollet Musik Week"/>
    <s v="juliol"/>
  </r>
  <r>
    <x v="2"/>
    <s v="Anunci a una plana"/>
    <x v="0"/>
    <n v="367.24"/>
    <s v="Difusió de la programació del Mollet Musik Week"/>
    <s v="juliol"/>
  </r>
  <r>
    <x v="2"/>
    <s v="Anunci a una plana"/>
    <x v="2"/>
    <n v="353.93"/>
    <s v="Difusió de la programació del Mollet Musik Week"/>
    <s v="juliol"/>
  </r>
  <r>
    <x v="2"/>
    <s v="Anunci a una plana"/>
    <x v="1"/>
    <n v="108.1"/>
    <s v="Difusió de la programació del Mollet Musik Week"/>
    <s v="juliol"/>
  </r>
  <r>
    <x v="2"/>
    <s v="Anunci a una plana"/>
    <x v="3"/>
    <n v="591.37"/>
    <s v="Difusió de la programació del Mollet Musik Week"/>
    <s v="juliol"/>
  </r>
  <r>
    <x v="4"/>
    <s v="Anunci a doble plana"/>
    <x v="0"/>
    <n v="743.47"/>
    <s v="Difusió del nou sistema de contenidors tancats"/>
    <s v="juliol"/>
  </r>
  <r>
    <x v="4"/>
    <s v="Anunci a doble plana"/>
    <x v="0"/>
    <n v="743.47"/>
    <s v="Difusió del nou sistema de contenidors tancats"/>
    <s v="juliol"/>
  </r>
  <r>
    <x v="0"/>
    <s v="Anunci a una plana"/>
    <x v="1"/>
    <n v="108"/>
    <s v="Difusió de Festa Major"/>
    <s v="juliol"/>
  </r>
  <r>
    <x v="0"/>
    <s v="Anunci a una plana"/>
    <x v="0"/>
    <n v="367.24"/>
    <s v="Difusió de Festa Major"/>
    <s v="agost"/>
  </r>
  <r>
    <x v="0"/>
    <s v="Anunci a una plana"/>
    <x v="2"/>
    <n v="353.93"/>
    <s v="Difusió de Festa Major"/>
    <s v="agost"/>
  </r>
  <r>
    <x v="0"/>
    <s v="Anunci a una plana"/>
    <x v="4"/>
    <n v="333.69"/>
    <s v="Difusió de Festa Major"/>
    <s v="agost"/>
  </r>
  <r>
    <x v="0"/>
    <s v="Anunci mitja plana"/>
    <x v="3"/>
    <n v="591.37"/>
    <s v="Difusió de Festa Major"/>
    <s v="agost"/>
  </r>
  <r>
    <x v="1"/>
    <s v="Anunci a una plana"/>
    <x v="0"/>
    <n v="367.24"/>
    <s v="Difusió Onze de Setembre"/>
    <s v="setembre"/>
  </r>
  <r>
    <x v="4"/>
    <s v="anunci"/>
    <x v="11"/>
    <n v="619.52"/>
    <s v="Difusió del nou sistema de contenidors tancats"/>
    <s v="set-nov"/>
  </r>
  <r>
    <x v="4"/>
    <s v="Anunci a doble plana"/>
    <x v="0"/>
    <n v="734.47"/>
    <s v="Difusió del nou sistema de contenidors tancats"/>
    <s v="setembre"/>
  </r>
  <r>
    <x v="0"/>
    <s v="Anunci a una plana"/>
    <x v="0"/>
    <n v="367.24"/>
    <s v="Difusió de la programació de la Fira d'Artesans"/>
    <s v="setembre"/>
  </r>
  <r>
    <x v="0"/>
    <s v="Anunci a una plana"/>
    <x v="2"/>
    <n v="353.93"/>
    <s v="Difusió de la programació de la Fira d'Artesans"/>
    <s v="setembre"/>
  </r>
  <r>
    <x v="0"/>
    <s v="Anunci a una plana"/>
    <x v="1"/>
    <n v="108.1"/>
    <s v="Difusió de la programació de la Fira d'Artesans"/>
    <s v="setembre"/>
  </r>
  <r>
    <x v="0"/>
    <s v="faldó"/>
    <x v="3"/>
    <n v="359.98"/>
    <s v="Difusió de la programació de la Fira d'Artesans"/>
    <s v="setembre"/>
  </r>
  <r>
    <x v="2"/>
    <s v="Anunci a una plana"/>
    <x v="0"/>
    <n v="367.24"/>
    <s v="Difusió de la programació del Sona Mollet"/>
    <s v="setembre"/>
  </r>
  <r>
    <x v="2"/>
    <s v="Anunci a una plana"/>
    <x v="1"/>
    <n v="108.1"/>
    <s v="Difusió de la programació del Sona Mollet"/>
    <s v="setembre"/>
  </r>
  <r>
    <x v="2"/>
    <s v="faldó"/>
    <x v="3"/>
    <n v="359.98"/>
    <s v="Difusió de la programació del Sona Mollet"/>
    <s v="setembre"/>
  </r>
  <r>
    <x v="2"/>
    <s v="Anunci a una plana"/>
    <x v="8"/>
    <n v="2359"/>
    <s v="Difusió de la programació del Sona Mollet"/>
    <s v="setembre"/>
  </r>
  <r>
    <x v="2"/>
    <s v="Contingut en web"/>
    <x v="5"/>
    <n v="665.5"/>
    <s v="Difusió de la programació del Sona Mollet"/>
    <s v="setembre"/>
  </r>
  <r>
    <x v="1"/>
    <s v="Anunci a una plana"/>
    <x v="0"/>
    <n v="367.24"/>
    <s v="Informació alcaldessa als barris de setembre"/>
    <s v="juny"/>
  </r>
  <r>
    <x v="1"/>
    <s v="Anunci a una plana"/>
    <x v="1"/>
    <n v="108.1"/>
    <s v="Informació alcaldessa als barris de setembre"/>
    <s v="juny"/>
  </r>
  <r>
    <x v="0"/>
    <s v="Anunci a una plana"/>
    <x v="0"/>
    <n v="367.24"/>
    <s v="Difusió Setmana de la Solidaritat"/>
    <s v="setembre"/>
  </r>
  <r>
    <x v="2"/>
    <s v="Emissió en directe"/>
    <x v="11"/>
    <n v="515"/>
    <s v="Difusió de la programació del Sona Mollet"/>
    <s v="setembre"/>
  </r>
  <r>
    <x v="4"/>
    <s v="Anunci a una plana"/>
    <x v="1"/>
    <n v="108.9"/>
    <s v="Difusió del nou sistema de contenidors tancats"/>
    <s v="octubre"/>
  </r>
  <r>
    <x v="4"/>
    <s v="Anunci a una plana"/>
    <x v="0"/>
    <n v="734.47"/>
    <s v="Difusió del nou sistema de contenidors tancats"/>
    <s v="setembre"/>
  </r>
  <r>
    <x v="4"/>
    <s v="Anunci a una plana"/>
    <x v="0"/>
    <n v="734.47"/>
    <s v="Difusió del nou sistema de contenidors tancats"/>
    <s v="setembre"/>
  </r>
  <r>
    <x v="1"/>
    <s v="Anunci a una plana"/>
    <x v="0"/>
    <n v="367.24"/>
    <s v="Difusió de l'activitat del Síndic Personer"/>
    <s v="octubre"/>
  </r>
  <r>
    <x v="4"/>
    <s v="Anunci a una plana"/>
    <x v="0"/>
    <n v="734.47"/>
    <s v="Difusió del nou sistema de contenidors tancats"/>
    <s v="octubre"/>
  </r>
  <r>
    <x v="1"/>
    <s v="Anunci 1/2 plana"/>
    <x v="0"/>
    <n v="228.09"/>
    <s v="Difusió de l'acte d'ofrena Floral a Lluís Companys"/>
    <s v="octubre"/>
  </r>
  <r>
    <x v="1"/>
    <s v="Anunci a una plana"/>
    <x v="0"/>
    <n v="367.24"/>
    <s v="Informació alcaldessa als barris octubre"/>
    <s v="octubre"/>
  </r>
  <r>
    <x v="1"/>
    <s v="Anunci a una plana"/>
    <x v="0"/>
    <n v="108.9"/>
    <s v="Informació alcaldessa als barris octubre"/>
    <s v="octubre"/>
  </r>
  <r>
    <x v="4"/>
    <s v="Anunci a una plana"/>
    <x v="0"/>
    <n v="734.47"/>
    <s v="Difusió del nou sistema de contenidors tancats"/>
    <s v="octubre"/>
  </r>
  <r>
    <x v="2"/>
    <s v="Anunci a una plana"/>
    <x v="0"/>
    <n v="367.24"/>
    <s v="Difusió de la programació de Vila del Llibre"/>
    <s v="octubre"/>
  </r>
  <r>
    <x v="2"/>
    <s v="Anunci a una plana"/>
    <x v="4"/>
    <n v="333.69"/>
    <s v="Difusió de la programació de Vila del Llibre"/>
    <s v="octubre"/>
  </r>
  <r>
    <x v="2"/>
    <s v="Anunci a una plana"/>
    <x v="1"/>
    <n v="108.9"/>
    <s v="Difusió de la programació de Vila del Llibre"/>
    <s v="octubre"/>
  </r>
  <r>
    <x v="2"/>
    <s v="faldó"/>
    <x v="3"/>
    <n v="359.98"/>
    <s v="Difusió de la programació de Vila del Llibre"/>
    <s v="octubre"/>
  </r>
  <r>
    <x v="0"/>
    <s v="Anunci a una plana"/>
    <x v="0"/>
    <n v="367.24"/>
    <s v="Promoció del Brain Film Fest"/>
    <s v="octubre"/>
  </r>
  <r>
    <x v="4"/>
    <s v="Anunci a una plana"/>
    <x v="1"/>
    <n v="108.9"/>
    <s v="Difusió del nou sistema de contenidors tancats"/>
    <s v="octubre"/>
  </r>
  <r>
    <x v="4"/>
    <s v="Anunci a una plana"/>
    <x v="0"/>
    <n v="734.47"/>
    <s v="Difusió del nou sistema de contenidors tancats"/>
    <s v="octubre"/>
  </r>
  <r>
    <x v="1"/>
    <s v="Anunci a una plana"/>
    <x v="0"/>
    <n v="367.24"/>
    <s v="Informació alcaldessa als barris octubre"/>
    <s v="octubre"/>
  </r>
  <r>
    <x v="4"/>
    <s v="Anunci a una plana"/>
    <x v="0"/>
    <n v="734.47"/>
    <s v="Difusió del nou sistema de contenidors tancats"/>
    <s v="octubre"/>
  </r>
  <r>
    <x v="4"/>
    <s v="Anunci a una plana"/>
    <x v="0"/>
    <n v="734.47"/>
    <s v="Difusió del nou sistema de contenidors tancats"/>
    <s v="octubre"/>
  </r>
  <r>
    <x v="4"/>
    <s v="Anunci a una plana"/>
    <x v="2"/>
    <n v="353.93"/>
    <s v="Difusió del nou sistema de contenidors tancats"/>
    <s v="octubre"/>
  </r>
  <r>
    <x v="4"/>
    <s v="Anunci a una plana"/>
    <x v="0"/>
    <n v="734.47"/>
    <s v="Difusió del nou sistema de contenidors tancats"/>
    <s v="novembre"/>
  </r>
  <r>
    <x v="0"/>
    <s v="Anunci a una plana"/>
    <x v="0"/>
    <n v="367.24"/>
    <s v="Difusió activitats 25 N, dia eradicació violència de gènere"/>
    <s v="novembre"/>
  </r>
  <r>
    <x v="0"/>
    <s v="Anunci a una plana"/>
    <x v="2"/>
    <n v="353.93"/>
    <s v="Difusió activitats 25 N, dia eradicació violència de gènere"/>
    <s v="novembre"/>
  </r>
  <r>
    <x v="0"/>
    <s v="Anunci a una plana"/>
    <x v="1"/>
    <n v="108.9"/>
    <s v="Difusió activitats 25 N, dia eradicació violència de gènere"/>
    <s v="novembre"/>
  </r>
  <r>
    <x v="4"/>
    <s v="Anunci a una plana"/>
    <x v="0"/>
    <n v="734.47"/>
    <s v="Difusió del nou sistema de contenidors tancats"/>
    <s v="novembre"/>
  </r>
  <r>
    <x v="4"/>
    <s v="Anunci a una plana"/>
    <x v="0"/>
    <n v="734.47"/>
    <s v="Difusió del nou sistema de contenidors tancats"/>
    <s v="novembre"/>
  </r>
  <r>
    <x v="4"/>
    <s v="Anunci a una plana"/>
    <x v="0"/>
    <n v="734.47"/>
    <s v="Difusió del nou sistema de contenidors tancats"/>
    <s v="novembre"/>
  </r>
  <r>
    <x v="4"/>
    <s v="Anunci a una plana"/>
    <x v="2"/>
    <n v="353.93"/>
    <s v="Difusió del nou sistema de contenidors tancats"/>
    <s v="novembre"/>
  </r>
  <r>
    <x v="4"/>
    <s v="Anunci a una plana"/>
    <x v="2"/>
    <n v="353.93"/>
    <s v="Difusió del nou sistema de contenidors tancats"/>
    <s v="desembre"/>
  </r>
  <r>
    <x v="4"/>
    <s v="Anunci a una plana"/>
    <x v="0"/>
    <n v="734.47"/>
    <s v="Difusió del nou sistema de contenidors tancats"/>
    <s v="desembre"/>
  </r>
  <r>
    <x v="4"/>
    <s v="Anunci a una plana"/>
    <x v="0"/>
    <n v="734.47"/>
    <s v="Difusió de la posada en marxa de la L2"/>
    <s v="desembre"/>
  </r>
  <r>
    <x v="4"/>
    <s v="Robapàgines setembre-novembre"/>
    <x v="0"/>
    <n v="901.45"/>
    <s v="Difusió del nou sistema de contenidors tancats"/>
    <s v="set-nov"/>
  </r>
  <r>
    <x v="4"/>
    <s v="Anunci a una plana"/>
    <x v="1"/>
    <n v="108.9"/>
    <s v="Difusió del nou sistema de contenidors tancats"/>
    <s v="novembre"/>
  </r>
  <r>
    <x v="0"/>
    <s v="Anunci a una plana"/>
    <x v="0"/>
    <n v="367.24"/>
    <s v="Difusió de la Festa de la Infància"/>
    <s v="novembre"/>
  </r>
  <r>
    <x v="0"/>
    <s v="Anunci a una plana"/>
    <x v="1"/>
    <n v="108.9"/>
    <s v="Difusió de la Festa de la Infància"/>
    <s v="novembre"/>
  </r>
  <r>
    <x v="1"/>
    <s v="Anunci a una plana"/>
    <x v="0"/>
    <n v="367.24"/>
    <s v="Informació alcaldessa als barris de desembre"/>
    <s v="novembre"/>
  </r>
  <r>
    <x v="1"/>
    <s v="Anunci a una plana"/>
    <x v="1"/>
    <n v="108.9"/>
    <s v="Informació alcaldessa als barris de desembre"/>
    <s v="novembre"/>
  </r>
  <r>
    <x v="1"/>
    <s v="Anunci a una plana"/>
    <x v="0"/>
    <n v="367.24"/>
    <s v="Difusió acte del Síndic Personer"/>
    <s v="novembre"/>
  </r>
  <r>
    <x v="4"/>
    <s v="Xarxes"/>
    <x v="10"/>
    <n v="49.89"/>
    <s v="Informació del nou sistema de residus"/>
    <s v="setembre-desembre"/>
  </r>
  <r>
    <x v="4"/>
    <s v="contingut xarxes"/>
    <x v="10"/>
    <n v="49.91"/>
    <s v="Difusió de la posada en marxa de la L2"/>
    <s v="desembre"/>
  </r>
  <r>
    <x v="4"/>
    <s v="Anunci 1/2 plana"/>
    <x v="0"/>
    <n v="228.09"/>
    <s v="Difusió de la posada en marxa de la L2"/>
    <s v="desembre"/>
  </r>
  <r>
    <x v="4"/>
    <s v="Anunci a una plana"/>
    <x v="8"/>
    <n v="2359.5"/>
    <s v="Difusió de la proposta presentada per a la subvenció del Pla de Barris"/>
    <s v="desembre"/>
  </r>
  <r>
    <x v="3"/>
    <s v="Anunci a una plana"/>
    <x v="8"/>
    <n v="2359.5"/>
    <s v="Difusió de la programació de la Campanya de Nadal"/>
    <s v="desembre"/>
  </r>
  <r>
    <x v="3"/>
    <s v="Anunci a una plana"/>
    <x v="0"/>
    <n v="367.24"/>
    <s v="Difusió de la programació de la Campanya de Nadal"/>
    <s v="desembre"/>
  </r>
  <r>
    <x v="3"/>
    <s v="Anunci a una plana"/>
    <x v="1"/>
    <n v="108.9"/>
    <s v="Difusió de la programació de la Campanya de Nadal"/>
    <s v="desembre"/>
  </r>
  <r>
    <x v="3"/>
    <s v="contingut en web "/>
    <x v="5"/>
    <n v="968"/>
    <s v="Difusió de la programació de la Campanya de Nadal"/>
    <s v="desembre"/>
  </r>
  <r>
    <x v="3"/>
    <s v="Anunci a una plana"/>
    <x v="0"/>
    <n v="367.24"/>
    <s v="Difusió de la programació de la Campanya de Nadal"/>
    <s v="desembre"/>
  </r>
  <r>
    <x v="3"/>
    <s v="Anunci a una plana"/>
    <x v="4"/>
    <n v="333.96"/>
    <s v="Difusió de la programació de la Campanya de Nadal"/>
    <s v="desembre"/>
  </r>
  <r>
    <x v="3"/>
    <s v="Anunci a una plana"/>
    <x v="2"/>
    <n v="353.93"/>
    <s v="Difusió de la programació de la Campanya de Nadal"/>
    <s v="desembre"/>
  </r>
  <r>
    <x v="3"/>
    <s v="Anunci a una plana"/>
    <x v="0"/>
    <n v="367.24"/>
    <s v="Difusió de la programació de la Campanya de Nadal"/>
    <s v="desembre"/>
  </r>
  <r>
    <x v="3"/>
    <s v="Anunci a una plana"/>
    <x v="1"/>
    <n v="108.9"/>
    <s v="Difusió de la programació de la Campanya de Nadal"/>
    <s v="desembre"/>
  </r>
  <r>
    <x v="3"/>
    <s v="faldó"/>
    <x v="3"/>
    <n v="359.98"/>
    <s v="Difusió de la programació de la Campanya de Nadal"/>
    <s v="desembre"/>
  </r>
  <r>
    <x v="2"/>
    <s v="informació web"/>
    <x v="12"/>
    <n v="544.5"/>
    <s v="Difusio de les grans activitats de ciutat que es fan al llarg de l'any"/>
    <s v="anual"/>
  </r>
  <r>
    <x v="2"/>
    <s v="informació web"/>
    <x v="13"/>
    <n v="526.35"/>
    <s v="Difusio de les grans activitats de ciutat que es fan al llarg de l'any"/>
    <s v="anu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6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3">
  <location ref="AB3:AC6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h="1" m="1" x="28"/>
        <item h="1" m="1" x="23"/>
        <item h="1" x="1"/>
        <item h="1" m="1" x="17"/>
        <item h="1" m="1" x="15"/>
        <item h="1" x="8"/>
        <item h="1" m="1" x="25"/>
        <item m="1" x="29"/>
        <item h="1" m="1" x="24"/>
        <item h="1" x="11"/>
        <item h="1" m="1" x="18"/>
        <item h="1" x="4"/>
        <item h="1" m="1" x="22"/>
        <item h="1" m="1" x="19"/>
        <item x="5"/>
        <item h="1" x="12"/>
        <item h="1" x="13"/>
        <item h="1" m="1" x="27"/>
        <item h="1" m="1" x="21"/>
        <item h="1"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18"/>
    </i>
    <i>
      <x v="19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98">
      <pivotArea outline="0" collapsedLevelsAreSubtotals="1" fieldPosition="0"/>
    </format>
    <format dxfId="197">
      <pivotArea type="all" dataOnly="0" outline="0" fieldPosition="0"/>
    </format>
    <format dxfId="196">
      <pivotArea outline="0" collapsedLevelsAreSubtotals="1" fieldPosition="0"/>
    </format>
    <format dxfId="195">
      <pivotArea field="0" type="button" dataOnly="0" labelOnly="1" outline="0" axis="axisRow" fieldPosition="0"/>
    </format>
    <format dxfId="19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9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field="0" type="button" dataOnly="0" labelOnly="1" outline="0" axis="axisRow" fieldPosition="0"/>
    </format>
    <format dxfId="18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8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TablaDinámica16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6">
  <location ref="CJ3:CK6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m="1" x="28"/>
        <item h="1" m="1" x="23"/>
        <item h="1" x="1"/>
        <item h="1" m="1" x="17"/>
        <item h="1" m="1" x="15"/>
        <item h="1"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h="1" x="12"/>
        <item h="1" x="13"/>
        <item h="1" m="1" x="27"/>
        <item h="1" m="1" x="21"/>
        <item h="1" m="1" x="16"/>
        <item h="1" x="6"/>
        <item h="1" x="7"/>
        <item h="1" x="9"/>
        <item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18"/>
    </i>
    <i>
      <x v="20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93">
      <pivotArea outline="0" collapsedLevelsAreSubtotals="1" fieldPosition="0"/>
    </format>
    <format dxfId="292">
      <pivotArea type="all" dataOnly="0" outline="0" fieldPosition="0"/>
    </format>
    <format dxfId="291">
      <pivotArea outline="0" collapsedLevelsAreSubtotals="1" fieldPosition="0"/>
    </format>
    <format dxfId="290">
      <pivotArea field="0" type="button" dataOnly="0" labelOnly="1" outline="0" axis="axisRow" fieldPosition="0"/>
    </format>
    <format dxfId="28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8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87">
      <pivotArea type="all" dataOnly="0" outline="0" fieldPosition="0"/>
    </format>
    <format dxfId="286">
      <pivotArea outline="0" collapsedLevelsAreSubtotals="1" fieldPosition="0"/>
    </format>
    <format dxfId="285">
      <pivotArea field="0" type="button" dataOnly="0" labelOnly="1" outline="0" axis="axisRow" fieldPosition="0"/>
    </format>
    <format dxfId="28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83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TablaDinámica10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AZ3:BA5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h="1" m="1" x="28"/>
        <item h="1" m="1" x="23"/>
        <item h="1" x="1"/>
        <item h="1" m="1" x="17"/>
        <item h="1" m="1" x="15"/>
        <item h="1"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h="1" x="12"/>
        <item h="1" x="13"/>
        <item h="1" m="1" x="27"/>
        <item h="1" m="1" x="21"/>
        <item h="1" m="1" x="16"/>
        <item h="1" x="6"/>
        <item h="1" x="7"/>
        <item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8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304">
      <pivotArea outline="0" collapsedLevelsAreSubtotals="1" fieldPosition="0"/>
    </format>
    <format dxfId="303">
      <pivotArea type="all" dataOnly="0" outline="0" fieldPosition="0"/>
    </format>
    <format dxfId="302">
      <pivotArea outline="0" collapsedLevelsAreSubtotals="1" fieldPosition="0"/>
    </format>
    <format dxfId="301">
      <pivotArea field="0" type="button" dataOnly="0" labelOnly="1" outline="0" axis="axisRow" fieldPosition="0"/>
    </format>
    <format dxfId="30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9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8">
      <pivotArea type="all" dataOnly="0" outline="0" fieldPosition="0"/>
    </format>
    <format dxfId="297">
      <pivotArea outline="0" collapsedLevelsAreSubtotals="1" fieldPosition="0"/>
    </format>
    <format dxfId="296">
      <pivotArea field="0" type="button" dataOnly="0" labelOnly="1" outline="0" axis="axisRow" fieldPosition="0"/>
    </format>
    <format dxfId="29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9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TablaDinámica12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BL3:BM6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h="1" m="1" x="28"/>
        <item h="1" m="1" x="23"/>
        <item h="1" x="1"/>
        <item h="1" m="1" x="17"/>
        <item h="1" m="1" x="15"/>
        <item h="1" x="8"/>
        <item m="1" x="25"/>
        <item h="1" m="1" x="29"/>
        <item h="1" m="1" x="24"/>
        <item x="11"/>
        <item m="1" x="18"/>
        <item h="1" x="4"/>
        <item h="1" m="1" x="22"/>
        <item h="1" m="1" x="19"/>
        <item h="1" x="5"/>
        <item h="1" x="12"/>
        <item h="1" x="13"/>
        <item m="1" x="27"/>
        <item h="1" m="1" x="21"/>
        <item h="1"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20"/>
    </i>
    <i>
      <x v="18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315">
      <pivotArea outline="0" collapsedLevelsAreSubtotals="1" fieldPosition="0"/>
    </format>
    <format dxfId="314">
      <pivotArea type="all" dataOnly="0" outline="0" fieldPosition="0"/>
    </format>
    <format dxfId="313">
      <pivotArea outline="0" collapsedLevelsAreSubtotals="1" fieldPosition="0"/>
    </format>
    <format dxfId="312">
      <pivotArea field="0" type="button" dataOnly="0" labelOnly="1" outline="0" axis="axisRow" fieldPosition="0"/>
    </format>
    <format dxfId="31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9">
      <pivotArea type="all" dataOnly="0" outline="0" fieldPosition="0"/>
    </format>
    <format dxfId="308">
      <pivotArea outline="0" collapsedLevelsAreSubtotals="1" fieldPosition="0"/>
    </format>
    <format dxfId="307">
      <pivotArea field="0" type="button" dataOnly="0" labelOnly="1" outline="0" axis="axisRow" fieldPosition="0"/>
    </format>
    <format dxfId="30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0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TablaDinámica13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6">
  <location ref="BR3:BS5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h="1" m="1" x="28"/>
        <item h="1" m="1" x="23"/>
        <item h="1" x="1"/>
        <item m="1" x="17"/>
        <item h="1" m="1" x="15"/>
        <item h="1"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x="12"/>
        <item h="1" x="13"/>
        <item h="1" m="1" x="27"/>
        <item h="1" m="1" x="21"/>
        <item h="1"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8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326">
      <pivotArea outline="0" collapsedLevelsAreSubtotals="1" fieldPosition="0"/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field="0" type="button" dataOnly="0" labelOnly="1" outline="0" axis="axisRow" fieldPosition="0"/>
    </format>
    <format dxfId="32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2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20">
      <pivotArea type="all" dataOnly="0" outline="0" fieldPosition="0"/>
    </format>
    <format dxfId="319">
      <pivotArea outline="0" collapsedLevelsAreSubtotals="1" fieldPosition="0"/>
    </format>
    <format dxfId="318">
      <pivotArea field="0" type="button" dataOnly="0" labelOnly="1" outline="0" axis="axisRow" fieldPosition="0"/>
    </format>
    <format dxfId="31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1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name="TablaDinámica2" cacheId="4" applyNumberFormats="0" applyBorderFormats="0" applyFontFormats="0" applyPatternFormats="0" applyAlignmentFormats="0" applyWidthHeightFormats="1" dataCaption="Valores" updatedVersion="5" minRefreshableVersion="3" useAutoFormatting="1" rowGrandTotals="0" itemPrintTitles="1" createdVersion="8" indent="0" outline="1" outlineData="1" multipleFieldFilters="0">
  <location ref="H3:J17" firstHeaderRow="0" firstDataRow="1" firstDataCol="1"/>
  <pivotFields count="6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31">
        <item m="1" x="20"/>
        <item x="3"/>
        <item m="1" x="26"/>
        <item x="2"/>
        <item x="0"/>
        <item m="1" x="28"/>
        <item m="1" x="23"/>
        <item x="1"/>
        <item m="1" x="17"/>
        <item m="1" x="15"/>
        <item x="8"/>
        <item m="1" x="25"/>
        <item m="1" x="29"/>
        <item m="1" x="24"/>
        <item x="11"/>
        <item m="1" x="18"/>
        <item x="4"/>
        <item m="1" x="22"/>
        <item m="1" x="19"/>
        <item x="5"/>
        <item x="12"/>
        <item x="13"/>
        <item m="1" x="27"/>
        <item m="1" x="21"/>
        <item m="1" x="16"/>
        <item x="6"/>
        <item x="7"/>
        <item x="9"/>
        <item x="10"/>
        <item m="1"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  <pivotField showAll="0"/>
    <pivotField showAll="0"/>
  </pivotFields>
  <rowFields count="1">
    <field x="2"/>
  </rowFields>
  <rowItems count="14">
    <i>
      <x v="4"/>
    </i>
    <i>
      <x v="10"/>
    </i>
    <i>
      <x v="19"/>
    </i>
    <i>
      <x v="3"/>
    </i>
    <i>
      <x v="1"/>
    </i>
    <i>
      <x v="7"/>
    </i>
    <i>
      <x v="27"/>
    </i>
    <i>
      <x v="16"/>
    </i>
    <i>
      <x v="14"/>
    </i>
    <i>
      <x v="20"/>
    </i>
    <i>
      <x v="21"/>
    </i>
    <i>
      <x v="25"/>
    </i>
    <i>
      <x v="26"/>
    </i>
    <i>
      <x v="28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2" baseItem="3" numFmtId="9"/>
  </dataFields>
  <formats count="13">
    <format dxfId="339">
      <pivotArea outline="0" collapsedLevelsAreSubtotals="1" fieldPosition="0"/>
    </format>
    <format dxfId="338">
      <pivotArea outline="0" fieldPosition="0">
        <references count="1">
          <reference field="4294967294" count="1">
            <x v="1"/>
          </reference>
        </references>
      </pivotArea>
    </format>
    <format dxfId="33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36">
      <pivotArea type="all" dataOnly="0" outline="0" fieldPosition="0"/>
    </format>
    <format dxfId="335">
      <pivotArea outline="0" collapsedLevelsAreSubtotals="1" fieldPosition="0"/>
    </format>
    <format dxfId="334">
      <pivotArea field="2" type="button" dataOnly="0" labelOnly="1" outline="0" axis="axisRow" fieldPosition="0"/>
    </format>
    <format dxfId="333">
      <pivotArea dataOnly="0" labelOnly="1" fieldPosition="0">
        <references count="1">
          <reference field="2" count="0"/>
        </references>
      </pivotArea>
    </format>
    <format dxfId="3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1">
      <pivotArea type="all" dataOnly="0" outline="0" fieldPosition="0"/>
    </format>
    <format dxfId="330">
      <pivotArea outline="0" collapsedLevelsAreSubtotals="1" fieldPosition="0"/>
    </format>
    <format dxfId="329">
      <pivotArea field="2" type="button" dataOnly="0" labelOnly="1" outline="0" axis="axisRow" fieldPosition="0"/>
    </format>
    <format dxfId="328">
      <pivotArea dataOnly="0" labelOnly="1" fieldPosition="0">
        <references count="1">
          <reference field="2" count="0"/>
        </references>
      </pivotArea>
    </format>
    <format dxfId="3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name="TablaDinámica1" cacheId="4" applyNumberFormats="0" applyBorderFormats="0" applyFontFormats="0" applyPatternFormats="0" applyAlignmentFormats="0" applyWidthHeightFormats="1" dataCaption="Valores" updatedVersion="5" minRefreshableVersion="3" useAutoFormatting="1" rowGrandTotals="0" itemPrintTitles="1" createdVersion="8" indent="0" outline="1" outlineData="1" multipleFieldFilters="0" chartFormat="4">
  <location ref="A3:C8" firstHeaderRow="0" firstDataRow="1" firstDataCol="1"/>
  <pivotFields count="6">
    <pivotField axis="axisRow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</pivotFields>
  <rowFields count="1">
    <field x="0"/>
  </rowFields>
  <rowItems count="5">
    <i>
      <x v="18"/>
    </i>
    <i>
      <x v="20"/>
    </i>
    <i>
      <x v="15"/>
    </i>
    <i>
      <x v="16"/>
    </i>
    <i>
      <x v="19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0" baseItem="3" numFmtId="9"/>
  </dataFields>
  <formats count="14">
    <format dxfId="353">
      <pivotArea outline="0" collapsedLevelsAreSubtotals="1" fieldPosition="0"/>
    </format>
    <format dxfId="352">
      <pivotArea outline="0" fieldPosition="0">
        <references count="1">
          <reference field="4294967294" count="1">
            <x v="1"/>
          </reference>
        </references>
      </pivotArea>
    </format>
    <format dxfId="35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50">
      <pivotArea type="all" dataOnly="0" outline="0" fieldPosition="0"/>
    </format>
    <format dxfId="349">
      <pivotArea outline="0" collapsedLevelsAreSubtotals="1" fieldPosition="0"/>
    </format>
    <format dxfId="348">
      <pivotArea field="0" type="button" dataOnly="0" labelOnly="1" outline="0" axis="axisRow" fieldPosition="0"/>
    </format>
    <format dxfId="347">
      <pivotArea dataOnly="0" labelOnly="1" fieldPosition="0">
        <references count="1">
          <reference field="0" count="0"/>
        </references>
      </pivotArea>
    </format>
    <format dxfId="346">
      <pivotArea dataOnly="0" labelOnly="1" grandRow="1" outline="0" fieldPosition="0"/>
    </format>
    <format dxfId="3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field="0" type="button" dataOnly="0" labelOnly="1" outline="0" axis="axisRow" fieldPosition="0"/>
    </format>
    <format dxfId="341">
      <pivotArea dataOnly="0" labelOnly="1" fieldPosition="0">
        <references count="1">
          <reference field="0" count="0"/>
        </references>
      </pivotArea>
    </format>
    <format dxfId="3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name="TablaDinámica8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AN3:AO7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x="3"/>
        <item h="1" m="1" x="26"/>
        <item h="1" x="2"/>
        <item h="1" x="0"/>
        <item h="1" m="1" x="28"/>
        <item h="1" m="1" x="23"/>
        <item h="1" x="1"/>
        <item h="1" m="1" x="17"/>
        <item m="1" x="15"/>
        <item h="1"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h="1" x="12"/>
        <item h="1" x="13"/>
        <item h="1" m="1" x="27"/>
        <item h="1" m="1" x="21"/>
        <item h="1"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18"/>
    </i>
    <i>
      <x v="15"/>
    </i>
    <i>
      <x v="19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364">
      <pivotArea outline="0" collapsedLevelsAreSubtotals="1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field="0" type="button" dataOnly="0" labelOnly="1" outline="0" axis="axisRow" fieldPosition="0"/>
    </format>
    <format dxfId="36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58">
      <pivotArea type="all" dataOnly="0" outline="0" fieldPosition="0"/>
    </format>
    <format dxfId="357">
      <pivotArea outline="0" collapsedLevelsAreSubtotals="1" fieldPosition="0"/>
    </format>
    <format dxfId="356">
      <pivotArea field="0" type="button" dataOnly="0" labelOnly="1" outline="0" axis="axisRow" fieldPosition="0"/>
    </format>
    <format dxfId="35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5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name="TablaDinámica14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6">
  <location ref="BX3:BY5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m="1" x="28"/>
        <item h="1" m="1" x="23"/>
        <item h="1" x="1"/>
        <item h="1" m="1" x="17"/>
        <item h="1" m="1" x="15"/>
        <item h="1"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h="1" x="12"/>
        <item x="13"/>
        <item h="1" m="1" x="27"/>
        <item h="1" m="1" x="21"/>
        <item h="1"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8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375">
      <pivotArea outline="0" collapsedLevelsAreSubtotals="1" fieldPosition="0"/>
    </format>
    <format dxfId="374">
      <pivotArea type="all" dataOnly="0" outline="0" fieldPosition="0"/>
    </format>
    <format dxfId="373">
      <pivotArea outline="0" collapsedLevelsAreSubtotals="1" fieldPosition="0"/>
    </format>
    <format dxfId="372">
      <pivotArea field="0" type="button" dataOnly="0" labelOnly="1" outline="0" axis="axisRow" fieldPosition="0"/>
    </format>
    <format dxfId="37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7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9">
      <pivotArea type="all" dataOnly="0" outline="0" fieldPosition="0"/>
    </format>
    <format dxfId="368">
      <pivotArea outline="0" collapsedLevelsAreSubtotals="1" fieldPosition="0"/>
    </format>
    <format dxfId="367">
      <pivotArea field="0" type="button" dataOnly="0" labelOnly="1" outline="0" axis="axisRow" fieldPosition="0"/>
    </format>
    <format dxfId="36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6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9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AT3:AU9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h="1" m="1" x="28"/>
        <item h="1" m="1" x="23"/>
        <item x="1"/>
        <item h="1" m="1" x="17"/>
        <item h="1" m="1" x="15"/>
        <item h="1"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h="1" x="12"/>
        <item h="1" x="13"/>
        <item h="1" m="1" x="27"/>
        <item h="1" m="1" x="21"/>
        <item h="1"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6">
    <i>
      <x v="15"/>
    </i>
    <i>
      <x v="18"/>
    </i>
    <i>
      <x v="16"/>
    </i>
    <i>
      <x v="20"/>
    </i>
    <i>
      <x v="19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09">
      <pivotArea outline="0" collapsedLevelsAreSubtotals="1" fieldPosition="0"/>
    </format>
    <format dxfId="208">
      <pivotArea type="all" dataOnly="0" outline="0" fieldPosition="0"/>
    </format>
    <format dxfId="207">
      <pivotArea outline="0" collapsedLevelsAreSubtotals="1" fieldPosition="0"/>
    </format>
    <format dxfId="206">
      <pivotArea field="0" type="button" dataOnly="0" labelOnly="1" outline="0" axis="axisRow" fieldPosition="0"/>
    </format>
    <format dxfId="20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0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field="0" type="button" dataOnly="0" labelOnly="1" outline="0" axis="axisRow" fieldPosition="0"/>
    </format>
    <format dxfId="20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9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4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8" indent="0" outline="1" outlineData="1" multipleFieldFilters="0" chartFormat="4">
  <location ref="A26:A27" firstHeaderRow="1" firstDataRow="1" firstDataCol="0"/>
  <pivotFields count="6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</pivotFields>
  <rowItems count="1">
    <i/>
  </rowItems>
  <colItems count="1">
    <i/>
  </colItems>
  <dataFields count="1">
    <dataField name="Suma de Despesa" fld="3" baseField="0" baseItem="0" numFmtId="165"/>
  </dataFields>
  <formats count="7">
    <format dxfId="216">
      <pivotArea outline="0" collapsedLevelsAreSubtotals="1" fieldPosition="0"/>
    </format>
    <format dxfId="215">
      <pivotArea type="all" dataOnly="0" outline="0" fieldPosition="0"/>
    </format>
    <format dxfId="214">
      <pivotArea outline="0" collapsedLevelsAreSubtotals="1" fieldPosition="0"/>
    </format>
    <format dxfId="213">
      <pivotArea dataOnly="0" labelOnly="1" outline="0" axis="axisValues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11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1">
  <location ref="BF3:BG7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h="1" m="1" x="28"/>
        <item h="1" m="1" x="23"/>
        <item h="1" x="1"/>
        <item h="1" m="1" x="17"/>
        <item h="1" m="1" x="15"/>
        <item h="1" x="8"/>
        <item h="1" m="1" x="25"/>
        <item h="1" m="1" x="29"/>
        <item m="1" x="24"/>
        <item h="1" x="11"/>
        <item h="1" m="1" x="18"/>
        <item x="4"/>
        <item h="1" m="1" x="22"/>
        <item m="1" x="19"/>
        <item h="1" x="5"/>
        <item h="1" x="12"/>
        <item h="1" x="13"/>
        <item h="1" m="1" x="27"/>
        <item h="1" m="1" x="21"/>
        <item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18"/>
    </i>
    <i>
      <x v="19"/>
    </i>
    <i>
      <x v="1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27">
      <pivotArea outline="0" collapsedLevelsAreSubtotals="1" fieldPosition="0"/>
    </format>
    <format dxfId="226">
      <pivotArea type="all" dataOnly="0" outline="0" fieldPosition="0"/>
    </format>
    <format dxfId="225">
      <pivotArea outline="0" collapsedLevelsAreSubtotals="1" fieldPosition="0"/>
    </format>
    <format dxfId="224">
      <pivotArea field="0" type="button" dataOnly="0" labelOnly="1" outline="0" axis="axisRow" fieldPosition="0"/>
    </format>
    <format dxfId="22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1">
      <pivotArea type="all" dataOnly="0" outline="0" fieldPosition="0"/>
    </format>
    <format dxfId="220">
      <pivotArea outline="0" collapsedLevelsAreSubtotals="1" fieldPosition="0"/>
    </format>
    <format dxfId="219">
      <pivotArea field="0" type="button" dataOnly="0" labelOnly="1" outline="0" axis="axisRow" fieldPosition="0"/>
    </format>
    <format dxfId="21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1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3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47">
  <location ref="P3:Q9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x="0"/>
        <item h="1" m="1" x="28"/>
        <item h="1" m="1" x="23"/>
        <item h="1" x="1"/>
        <item h="1" m="1" x="17"/>
        <item h="1" m="1" x="15"/>
        <item h="1"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h="1" x="12"/>
        <item h="1" x="13"/>
        <item h="1" m="1" x="27"/>
        <item h="1" m="1" x="21"/>
        <item h="1"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6">
    <i>
      <x v="20"/>
    </i>
    <i>
      <x v="16"/>
    </i>
    <i>
      <x v="15"/>
    </i>
    <i>
      <x v="18"/>
    </i>
    <i>
      <x v="19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38">
      <pivotArea outline="0" collapsedLevelsAreSubtotals="1" fieldPosition="0"/>
    </format>
    <format dxfId="237">
      <pivotArea type="all" dataOnly="0" outline="0" fieldPosition="0"/>
    </format>
    <format dxfId="236">
      <pivotArea outline="0" collapsedLevelsAreSubtotals="1" fieldPosition="0"/>
    </format>
    <format dxfId="235">
      <pivotArea field="0" type="button" dataOnly="0" labelOnly="1" outline="0" axis="axisRow" fieldPosition="0"/>
    </format>
    <format dxfId="23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2">
      <pivotArea type="all" dataOnly="0" outline="0" fieldPosition="0"/>
    </format>
    <format dxfId="231">
      <pivotArea outline="0" collapsedLevelsAreSubtotals="1" fieldPosition="0"/>
    </format>
    <format dxfId="230">
      <pivotArea field="0" type="button" dataOnly="0" labelOnly="1" outline="0" axis="axisRow" fieldPosition="0"/>
    </format>
    <format dxfId="22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2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7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3">
  <location ref="AH3:AI9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x="2"/>
        <item h="1" x="0"/>
        <item h="1" m="1" x="28"/>
        <item h="1" m="1" x="23"/>
        <item h="1" x="1"/>
        <item h="1" m="1" x="17"/>
        <item h="1" m="1" x="15"/>
        <item h="1"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h="1" x="12"/>
        <item h="1" x="13"/>
        <item h="1" m="1" x="27"/>
        <item h="1" m="1" x="21"/>
        <item h="1"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6">
    <i>
      <x v="15"/>
    </i>
    <i>
      <x v="20"/>
    </i>
    <i>
      <x v="19"/>
    </i>
    <i>
      <x v="16"/>
    </i>
    <i>
      <x v="18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49">
      <pivotArea outline="0" collapsedLevelsAreSubtotals="1" fieldPosition="0"/>
    </format>
    <format dxfId="248">
      <pivotArea type="all" dataOnly="0" outline="0" fieldPosition="0"/>
    </format>
    <format dxfId="247">
      <pivotArea outline="0" collapsedLevelsAreSubtotals="1" fieldPosition="0"/>
    </format>
    <format dxfId="246">
      <pivotArea field="0" type="button" dataOnly="0" labelOnly="1" outline="0" axis="axisRow" fieldPosition="0"/>
    </format>
    <format dxfId="24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3">
      <pivotArea type="all" dataOnly="0" outline="0" fieldPosition="0"/>
    </format>
    <format dxfId="242">
      <pivotArea outline="0" collapsedLevelsAreSubtotals="1" fieldPosition="0"/>
    </format>
    <format dxfId="241">
      <pivotArea field="0" type="button" dataOnly="0" labelOnly="1" outline="0" axis="axisRow" fieldPosition="0"/>
    </format>
    <format dxfId="24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3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15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6">
  <location ref="CD3:CE5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m="1" x="28"/>
        <item h="1" m="1" x="23"/>
        <item h="1" x="1"/>
        <item h="1" m="1" x="17"/>
        <item h="1" m="1" x="15"/>
        <item h="1"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h="1" x="12"/>
        <item h="1" x="13"/>
        <item h="1" m="1" x="27"/>
        <item m="1" x="21"/>
        <item h="1" m="1" x="16"/>
        <item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6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60">
      <pivotArea outline="0" collapsedLevelsAreSubtotals="1" fieldPosition="0"/>
    </format>
    <format dxfId="259">
      <pivotArea type="all" dataOnly="0" outline="0" fieldPosition="0"/>
    </format>
    <format dxfId="258">
      <pivotArea outline="0" collapsedLevelsAreSubtotals="1" fieldPosition="0"/>
    </format>
    <format dxfId="257">
      <pivotArea field="0" type="button" dataOnly="0" labelOnly="1" outline="0" axis="axisRow" fieldPosition="0"/>
    </format>
    <format dxfId="25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5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4">
      <pivotArea type="all" dataOnly="0" outline="0" fieldPosition="0"/>
    </format>
    <format dxfId="253">
      <pivotArea outline="0" collapsedLevelsAreSubtotals="1" fieldPosition="0"/>
    </format>
    <format dxfId="252">
      <pivotArea field="0" type="button" dataOnly="0" labelOnly="1" outline="0" axis="axisRow" fieldPosition="0"/>
    </format>
    <format dxfId="25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5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17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16">
  <location ref="CP3:CQ5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m="1" x="28"/>
        <item h="1" m="1" x="23"/>
        <item h="1" x="1"/>
        <item h="1" m="1" x="17"/>
        <item h="1" m="1" x="15"/>
        <item h="1" x="8"/>
        <item h="1" m="1" x="25"/>
        <item h="1" m="1" x="29"/>
        <item h="1" m="1" x="24"/>
        <item h="1" x="11"/>
        <item h="1" m="1" x="18"/>
        <item h="1" x="4"/>
        <item m="1" x="22"/>
        <item h="1" m="1" x="19"/>
        <item h="1" x="5"/>
        <item h="1" x="12"/>
        <item h="1" x="13"/>
        <item h="1" m="1" x="27"/>
        <item h="1" m="1" x="21"/>
        <item h="1" m="1" x="16"/>
        <item h="1" x="6"/>
        <item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8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71">
      <pivotArea outline="0" collapsedLevelsAreSubtotals="1" fieldPosition="0"/>
    </format>
    <format dxfId="270">
      <pivotArea type="all" dataOnly="0" outline="0" fieldPosition="0"/>
    </format>
    <format dxfId="269">
      <pivotArea outline="0" collapsedLevelsAreSubtotals="1" fieldPosition="0"/>
    </format>
    <format dxfId="268">
      <pivotArea field="0" type="button" dataOnly="0" labelOnly="1" outline="0" axis="axisRow" fieldPosition="0"/>
    </format>
    <format dxfId="26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6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5">
      <pivotArea type="all" dataOnly="0" outline="0" fieldPosition="0"/>
    </format>
    <format dxfId="264">
      <pivotArea outline="0" collapsedLevelsAreSubtotals="1" fieldPosition="0"/>
    </format>
    <format dxfId="263">
      <pivotArea field="0" type="button" dataOnly="0" labelOnly="1" outline="0" axis="axisRow" fieldPosition="0"/>
    </format>
    <format dxfId="26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61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5" cacheId="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8" indent="0" compact="0" compactData="0" multipleFieldFilters="0" chartFormat="20">
  <location ref="V3:W7" firstHeaderRow="1" firstDataRow="1" firstDataCol="1" rowPageCount="1" colPageCount="1"/>
  <pivotFields count="6">
    <pivotField axis="axisRow" compact="0" outline="0" showAll="0" sortType="descending">
      <items count="22">
        <item m="1" x="5"/>
        <item m="1" x="20"/>
        <item m="1" x="16"/>
        <item m="1" x="15"/>
        <item m="1" x="17"/>
        <item m="1" x="7"/>
        <item m="1" x="9"/>
        <item m="1" x="18"/>
        <item m="1" x="6"/>
        <item m="1" x="12"/>
        <item m="1" x="10"/>
        <item m="1" x="19"/>
        <item m="1" x="14"/>
        <item m="1" x="8"/>
        <item m="1" x="11"/>
        <item x="0"/>
        <item x="1"/>
        <item m="1" x="13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30">
        <item h="1" m="1" x="20"/>
        <item h="1" x="3"/>
        <item h="1" m="1" x="26"/>
        <item h="1" x="2"/>
        <item h="1" x="0"/>
        <item h="1" m="1" x="28"/>
        <item m="1" x="23"/>
        <item h="1" x="1"/>
        <item h="1" m="1" x="17"/>
        <item h="1" m="1" x="15"/>
        <item x="8"/>
        <item h="1" m="1" x="25"/>
        <item h="1" m="1" x="29"/>
        <item h="1" m="1" x="24"/>
        <item h="1" x="11"/>
        <item h="1" m="1" x="18"/>
        <item h="1" x="4"/>
        <item h="1" m="1" x="22"/>
        <item h="1" m="1" x="19"/>
        <item h="1" x="5"/>
        <item h="1" x="12"/>
        <item h="1" x="13"/>
        <item h="1" m="1" x="27"/>
        <item h="1" m="1" x="21"/>
        <item h="1" m="1" x="16"/>
        <item h="1" x="6"/>
        <item h="1" x="7"/>
        <item h="1" x="9"/>
        <item h="1" x="10"/>
        <item h="1" m="1" x="1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18"/>
    </i>
    <i>
      <x v="20"/>
    </i>
    <i>
      <x v="19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82">
      <pivotArea outline="0" collapsedLevelsAreSubtotals="1" fieldPosition="0"/>
    </format>
    <format dxfId="281">
      <pivotArea type="all" dataOnly="0" outline="0" fieldPosition="0"/>
    </format>
    <format dxfId="280">
      <pivotArea outline="0" collapsedLevelsAreSubtotals="1" fieldPosition="0"/>
    </format>
    <format dxfId="279">
      <pivotArea field="0" type="button" dataOnly="0" labelOnly="1" outline="0" axis="axisRow" fieldPosition="0"/>
    </format>
    <format dxfId="27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7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76">
      <pivotArea type="all" dataOnly="0" outline="0" fieldPosition="0"/>
    </format>
    <format dxfId="275">
      <pivotArea outline="0" collapsedLevelsAreSubtotals="1" fieldPosition="0"/>
    </format>
    <format dxfId="274">
      <pivotArea field="0" type="button" dataOnly="0" labelOnly="1" outline="0" axis="axisRow" fieldPosition="0"/>
    </format>
    <format dxfId="27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72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9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F148" totalsRowShown="0" headerRowDxfId="389" dataDxfId="388">
  <autoFilter ref="A1:F148"/>
  <tableColumns count="6">
    <tableColumn id="1" name="Nom de la campanya" dataDxfId="387" totalsRowDxfId="386"/>
    <tableColumn id="4" name="Suport de difusió" dataDxfId="385" totalsRowDxfId="384"/>
    <tableColumn id="2" name="Mitjà" dataDxfId="383" totalsRowDxfId="382"/>
    <tableColumn id="3" name="Despesa" dataDxfId="381" totalsRowDxfId="380" dataCellStyle="Moneda"/>
    <tableColumn id="5" name="Explicació" dataDxfId="379" totalsRowDxfId="378"/>
    <tableColumn id="6" name="Mes" dataDxfId="377" totalsRowDxfId="37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rinterSettings" Target="../printerSettings/printerSettings1.bin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openxmlformats.org/officeDocument/2006/relationships/drawing" Target="../drawings/drawing2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abSelected="1" topLeftCell="A103" zoomScale="90" zoomScaleNormal="90" workbookViewId="0">
      <selection activeCell="I122" sqref="I122"/>
    </sheetView>
  </sheetViews>
  <sheetFormatPr defaultColWidth="11.42578125" defaultRowHeight="15" x14ac:dyDescent="0.25"/>
  <cols>
    <col min="1" max="1" width="47" bestFit="1" customWidth="1"/>
    <col min="2" max="2" width="33.85546875" customWidth="1"/>
    <col min="3" max="3" width="22" bestFit="1" customWidth="1"/>
    <col min="4" max="4" width="15.140625" bestFit="1" customWidth="1"/>
    <col min="5" max="5" width="68.7109375" bestFit="1" customWidth="1"/>
    <col min="6" max="6" width="19.5703125" bestFit="1" customWidth="1"/>
  </cols>
  <sheetData>
    <row r="1" spans="1:6" ht="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</row>
    <row r="2" spans="1:6" s="8" customFormat="1" x14ac:dyDescent="0.25">
      <c r="A2" s="10" t="s">
        <v>30</v>
      </c>
      <c r="B2" s="11" t="s">
        <v>7</v>
      </c>
      <c r="C2" s="11" t="s">
        <v>26</v>
      </c>
      <c r="D2" s="18">
        <v>367.24</v>
      </c>
      <c r="E2" s="11" t="s">
        <v>31</v>
      </c>
      <c r="F2" s="18" t="s">
        <v>13</v>
      </c>
    </row>
    <row r="3" spans="1:6" x14ac:dyDescent="0.25">
      <c r="A3" s="10" t="s">
        <v>30</v>
      </c>
      <c r="B3" s="11" t="s">
        <v>7</v>
      </c>
      <c r="C3" s="11" t="s">
        <v>8</v>
      </c>
      <c r="D3" s="18">
        <v>108.9</v>
      </c>
      <c r="E3" s="11" t="s">
        <v>31</v>
      </c>
      <c r="F3" s="18" t="s">
        <v>13</v>
      </c>
    </row>
    <row r="4" spans="1:6" x14ac:dyDescent="0.25">
      <c r="A4" s="10" t="s">
        <v>30</v>
      </c>
      <c r="B4" s="11" t="s">
        <v>7</v>
      </c>
      <c r="C4" s="11" t="s">
        <v>27</v>
      </c>
      <c r="D4" s="15">
        <v>353.93</v>
      </c>
      <c r="E4" s="11" t="s">
        <v>32</v>
      </c>
      <c r="F4" s="18" t="s">
        <v>13</v>
      </c>
    </row>
    <row r="5" spans="1:6" x14ac:dyDescent="0.25">
      <c r="A5" s="10" t="s">
        <v>30</v>
      </c>
      <c r="B5" s="11" t="s">
        <v>7</v>
      </c>
      <c r="C5" s="11" t="s">
        <v>26</v>
      </c>
      <c r="D5" s="18">
        <v>367.24</v>
      </c>
      <c r="E5" s="11" t="s">
        <v>32</v>
      </c>
      <c r="F5" s="18" t="s">
        <v>13</v>
      </c>
    </row>
    <row r="6" spans="1:6" x14ac:dyDescent="0.25">
      <c r="A6" s="10" t="s">
        <v>30</v>
      </c>
      <c r="B6" s="11" t="s">
        <v>7</v>
      </c>
      <c r="C6" s="11" t="s">
        <v>8</v>
      </c>
      <c r="D6" s="18">
        <v>108.1</v>
      </c>
      <c r="E6" s="11" t="s">
        <v>32</v>
      </c>
      <c r="F6" s="18" t="s">
        <v>13</v>
      </c>
    </row>
    <row r="7" spans="1:6" x14ac:dyDescent="0.25">
      <c r="A7" s="10" t="s">
        <v>33</v>
      </c>
      <c r="B7" s="11" t="s">
        <v>7</v>
      </c>
      <c r="C7" s="11" t="s">
        <v>26</v>
      </c>
      <c r="D7" s="18">
        <v>367.24</v>
      </c>
      <c r="E7" s="11" t="s">
        <v>63</v>
      </c>
      <c r="F7" s="18" t="s">
        <v>13</v>
      </c>
    </row>
    <row r="8" spans="1:6" x14ac:dyDescent="0.25">
      <c r="A8" s="10" t="s">
        <v>33</v>
      </c>
      <c r="B8" s="11" t="s">
        <v>7</v>
      </c>
      <c r="C8" s="11" t="s">
        <v>26</v>
      </c>
      <c r="D8" s="18">
        <v>367.24</v>
      </c>
      <c r="E8" s="11" t="s">
        <v>63</v>
      </c>
      <c r="F8" s="18" t="s">
        <v>13</v>
      </c>
    </row>
    <row r="9" spans="1:6" x14ac:dyDescent="0.25">
      <c r="A9" s="10" t="s">
        <v>33</v>
      </c>
      <c r="B9" s="11" t="s">
        <v>7</v>
      </c>
      <c r="C9" s="11" t="s">
        <v>27</v>
      </c>
      <c r="D9" s="15">
        <v>353.93</v>
      </c>
      <c r="E9" s="11" t="s">
        <v>64</v>
      </c>
      <c r="F9" s="18" t="s">
        <v>24</v>
      </c>
    </row>
    <row r="10" spans="1:6" x14ac:dyDescent="0.25">
      <c r="A10" s="10" t="s">
        <v>33</v>
      </c>
      <c r="B10" s="11" t="s">
        <v>7</v>
      </c>
      <c r="C10" s="11" t="s">
        <v>26</v>
      </c>
      <c r="D10" s="18">
        <v>367.24</v>
      </c>
      <c r="E10" s="11" t="s">
        <v>64</v>
      </c>
      <c r="F10" s="18" t="s">
        <v>24</v>
      </c>
    </row>
    <row r="11" spans="1:6" x14ac:dyDescent="0.25">
      <c r="A11" s="10" t="s">
        <v>30</v>
      </c>
      <c r="B11" s="11" t="s">
        <v>7</v>
      </c>
      <c r="C11" s="11" t="s">
        <v>26</v>
      </c>
      <c r="D11" s="18">
        <v>367.24</v>
      </c>
      <c r="E11" s="11" t="s">
        <v>65</v>
      </c>
      <c r="F11" s="18" t="s">
        <v>24</v>
      </c>
    </row>
    <row r="12" spans="1:6" x14ac:dyDescent="0.25">
      <c r="A12" s="10" t="s">
        <v>30</v>
      </c>
      <c r="B12" s="11" t="s">
        <v>7</v>
      </c>
      <c r="C12" s="11" t="s">
        <v>8</v>
      </c>
      <c r="D12" s="18">
        <v>108.1</v>
      </c>
      <c r="E12" s="11" t="s">
        <v>65</v>
      </c>
      <c r="F12" s="18" t="s">
        <v>24</v>
      </c>
    </row>
    <row r="13" spans="1:6" x14ac:dyDescent="0.25">
      <c r="A13" s="10" t="s">
        <v>33</v>
      </c>
      <c r="B13" s="11" t="s">
        <v>7</v>
      </c>
      <c r="C13" s="11" t="s">
        <v>26</v>
      </c>
      <c r="D13" s="18">
        <v>367.24</v>
      </c>
      <c r="E13" s="11" t="s">
        <v>66</v>
      </c>
      <c r="F13" s="18" t="s">
        <v>24</v>
      </c>
    </row>
    <row r="14" spans="1:6" x14ac:dyDescent="0.25">
      <c r="A14" s="10" t="s">
        <v>33</v>
      </c>
      <c r="B14" s="11" t="s">
        <v>7</v>
      </c>
      <c r="C14" s="11" t="s">
        <v>8</v>
      </c>
      <c r="D14" s="18">
        <v>108.1</v>
      </c>
      <c r="E14" s="11" t="s">
        <v>66</v>
      </c>
      <c r="F14" s="18" t="s">
        <v>24</v>
      </c>
    </row>
    <row r="15" spans="1:6" x14ac:dyDescent="0.25">
      <c r="A15" s="10" t="s">
        <v>33</v>
      </c>
      <c r="B15" s="11" t="s">
        <v>7</v>
      </c>
      <c r="C15" s="11" t="s">
        <v>27</v>
      </c>
      <c r="D15" s="15">
        <v>353.93</v>
      </c>
      <c r="E15" s="11" t="s">
        <v>66</v>
      </c>
      <c r="F15" s="18" t="s">
        <v>25</v>
      </c>
    </row>
    <row r="16" spans="1:6" x14ac:dyDescent="0.25">
      <c r="A16" s="10" t="s">
        <v>33</v>
      </c>
      <c r="B16" s="11" t="s">
        <v>7</v>
      </c>
      <c r="C16" s="11" t="s">
        <v>8</v>
      </c>
      <c r="D16" s="18">
        <v>108.1</v>
      </c>
      <c r="E16" s="11" t="s">
        <v>67</v>
      </c>
      <c r="F16" s="18" t="s">
        <v>25</v>
      </c>
    </row>
    <row r="17" spans="1:6" x14ac:dyDescent="0.25">
      <c r="A17" s="10" t="s">
        <v>33</v>
      </c>
      <c r="B17" s="11" t="s">
        <v>7</v>
      </c>
      <c r="C17" s="11" t="s">
        <v>26</v>
      </c>
      <c r="D17" s="18">
        <v>367.24</v>
      </c>
      <c r="E17" s="11" t="s">
        <v>67</v>
      </c>
      <c r="F17" s="18" t="s">
        <v>25</v>
      </c>
    </row>
    <row r="18" spans="1:6" x14ac:dyDescent="0.25">
      <c r="A18" s="10" t="s">
        <v>33</v>
      </c>
      <c r="B18" s="11" t="s">
        <v>7</v>
      </c>
      <c r="C18" s="11" t="s">
        <v>8</v>
      </c>
      <c r="D18" s="18">
        <v>108.1</v>
      </c>
      <c r="E18" s="11" t="s">
        <v>67</v>
      </c>
      <c r="F18" s="18" t="s">
        <v>25</v>
      </c>
    </row>
    <row r="19" spans="1:6" x14ac:dyDescent="0.25">
      <c r="A19" s="10" t="s">
        <v>33</v>
      </c>
      <c r="B19" s="11" t="s">
        <v>7</v>
      </c>
      <c r="C19" s="11" t="s">
        <v>26</v>
      </c>
      <c r="D19" s="18">
        <v>367.24</v>
      </c>
      <c r="E19" s="11" t="s">
        <v>67</v>
      </c>
      <c r="F19" s="18" t="s">
        <v>25</v>
      </c>
    </row>
    <row r="20" spans="1:6" x14ac:dyDescent="0.25">
      <c r="A20" s="10" t="s">
        <v>30</v>
      </c>
      <c r="B20" s="11" t="s">
        <v>43</v>
      </c>
      <c r="C20" s="11" t="s">
        <v>26</v>
      </c>
      <c r="D20" s="18">
        <v>228.09</v>
      </c>
      <c r="E20" s="11" t="s">
        <v>68</v>
      </c>
      <c r="F20" s="18" t="s">
        <v>25</v>
      </c>
    </row>
    <row r="21" spans="1:6" x14ac:dyDescent="0.25">
      <c r="A21" s="10" t="s">
        <v>44</v>
      </c>
      <c r="B21" s="11" t="s">
        <v>7</v>
      </c>
      <c r="C21" s="10" t="s">
        <v>26</v>
      </c>
      <c r="D21" s="15">
        <v>367.24</v>
      </c>
      <c r="E21" s="21" t="s">
        <v>69</v>
      </c>
      <c r="F21" s="18" t="s">
        <v>14</v>
      </c>
    </row>
    <row r="22" spans="1:6" x14ac:dyDescent="0.25">
      <c r="A22" s="10" t="s">
        <v>44</v>
      </c>
      <c r="B22" s="11" t="s">
        <v>7</v>
      </c>
      <c r="C22" s="10" t="s">
        <v>8</v>
      </c>
      <c r="D22" s="18">
        <v>108.1</v>
      </c>
      <c r="E22" s="21" t="s">
        <v>69</v>
      </c>
      <c r="F22" s="18" t="s">
        <v>14</v>
      </c>
    </row>
    <row r="23" spans="1:6" x14ac:dyDescent="0.25">
      <c r="A23" s="10" t="s">
        <v>44</v>
      </c>
      <c r="B23" s="11" t="s">
        <v>7</v>
      </c>
      <c r="C23" s="11" t="s">
        <v>29</v>
      </c>
      <c r="D23" s="15">
        <v>359.98</v>
      </c>
      <c r="E23" s="21" t="s">
        <v>69</v>
      </c>
      <c r="F23" s="18" t="s">
        <v>14</v>
      </c>
    </row>
    <row r="24" spans="1:6" x14ac:dyDescent="0.25">
      <c r="A24" s="10" t="s">
        <v>44</v>
      </c>
      <c r="B24" s="11" t="s">
        <v>7</v>
      </c>
      <c r="C24" s="11" t="s">
        <v>28</v>
      </c>
      <c r="D24" s="18">
        <v>333.96</v>
      </c>
      <c r="E24" s="21" t="s">
        <v>69</v>
      </c>
      <c r="F24" s="19" t="s">
        <v>14</v>
      </c>
    </row>
    <row r="25" spans="1:6" x14ac:dyDescent="0.25">
      <c r="A25" s="10" t="s">
        <v>44</v>
      </c>
      <c r="B25" s="11" t="s">
        <v>7</v>
      </c>
      <c r="C25" s="11" t="s">
        <v>26</v>
      </c>
      <c r="D25" s="15">
        <v>367.24</v>
      </c>
      <c r="E25" s="21" t="s">
        <v>69</v>
      </c>
      <c r="F25" s="19" t="s">
        <v>14</v>
      </c>
    </row>
    <row r="26" spans="1:6" x14ac:dyDescent="0.25">
      <c r="A26" s="10" t="s">
        <v>44</v>
      </c>
      <c r="B26" s="11" t="s">
        <v>7</v>
      </c>
      <c r="C26" s="11" t="s">
        <v>8</v>
      </c>
      <c r="D26" s="18">
        <v>108.1</v>
      </c>
      <c r="E26" s="21" t="s">
        <v>69</v>
      </c>
      <c r="F26" s="19" t="s">
        <v>14</v>
      </c>
    </row>
    <row r="27" spans="1:6" x14ac:dyDescent="0.25">
      <c r="A27" s="10" t="s">
        <v>44</v>
      </c>
      <c r="B27" s="13" t="s">
        <v>45</v>
      </c>
      <c r="C27" s="14" t="s">
        <v>34</v>
      </c>
      <c r="D27" s="16">
        <v>665.5</v>
      </c>
      <c r="E27" s="21" t="s">
        <v>69</v>
      </c>
      <c r="F27" s="19" t="s">
        <v>14</v>
      </c>
    </row>
    <row r="28" spans="1:6" x14ac:dyDescent="0.25">
      <c r="A28" s="10" t="s">
        <v>44</v>
      </c>
      <c r="B28" s="11" t="s">
        <v>7</v>
      </c>
      <c r="C28" s="11" t="s">
        <v>27</v>
      </c>
      <c r="D28" s="15">
        <v>353.93</v>
      </c>
      <c r="E28" s="21" t="s">
        <v>69</v>
      </c>
      <c r="F28" s="19" t="s">
        <v>14</v>
      </c>
    </row>
    <row r="29" spans="1:6" x14ac:dyDescent="0.25">
      <c r="A29" s="10" t="s">
        <v>30</v>
      </c>
      <c r="B29" s="11" t="s">
        <v>7</v>
      </c>
      <c r="C29" s="11" t="s">
        <v>8</v>
      </c>
      <c r="D29" s="18">
        <v>108.1</v>
      </c>
      <c r="E29" s="21" t="s">
        <v>70</v>
      </c>
      <c r="F29" s="19" t="s">
        <v>14</v>
      </c>
    </row>
    <row r="30" spans="1:6" x14ac:dyDescent="0.25">
      <c r="A30" s="10" t="s">
        <v>30</v>
      </c>
      <c r="B30" s="11" t="s">
        <v>7</v>
      </c>
      <c r="C30" s="11" t="s">
        <v>26</v>
      </c>
      <c r="D30" s="15">
        <v>353.93</v>
      </c>
      <c r="E30" s="21" t="s">
        <v>70</v>
      </c>
      <c r="F30" s="19" t="s">
        <v>14</v>
      </c>
    </row>
    <row r="31" spans="1:6" x14ac:dyDescent="0.25">
      <c r="A31" s="10" t="s">
        <v>30</v>
      </c>
      <c r="B31" s="11" t="s">
        <v>7</v>
      </c>
      <c r="C31" s="11" t="s">
        <v>8</v>
      </c>
      <c r="D31" s="18">
        <v>108.1</v>
      </c>
      <c r="E31" s="21" t="s">
        <v>71</v>
      </c>
      <c r="F31" s="19" t="s">
        <v>14</v>
      </c>
    </row>
    <row r="32" spans="1:6" x14ac:dyDescent="0.25">
      <c r="A32" s="10" t="s">
        <v>30</v>
      </c>
      <c r="B32" s="11" t="s">
        <v>7</v>
      </c>
      <c r="C32" s="11" t="s">
        <v>26</v>
      </c>
      <c r="D32" s="18">
        <v>367.24</v>
      </c>
      <c r="E32" s="21" t="s">
        <v>71</v>
      </c>
      <c r="F32" s="19" t="s">
        <v>14</v>
      </c>
    </row>
    <row r="33" spans="1:6" x14ac:dyDescent="0.25">
      <c r="A33" s="10" t="s">
        <v>30</v>
      </c>
      <c r="B33" s="11" t="s">
        <v>7</v>
      </c>
      <c r="C33" s="10" t="s">
        <v>29</v>
      </c>
      <c r="D33" s="17">
        <v>242</v>
      </c>
      <c r="E33" s="21" t="s">
        <v>71</v>
      </c>
      <c r="F33" s="19" t="s">
        <v>14</v>
      </c>
    </row>
    <row r="34" spans="1:6" x14ac:dyDescent="0.25">
      <c r="A34" s="10" t="s">
        <v>33</v>
      </c>
      <c r="B34" s="11" t="s">
        <v>43</v>
      </c>
      <c r="C34" s="11" t="s">
        <v>26</v>
      </c>
      <c r="D34" s="18">
        <v>228.09</v>
      </c>
      <c r="E34" s="21" t="s">
        <v>72</v>
      </c>
      <c r="F34" s="19" t="s">
        <v>15</v>
      </c>
    </row>
    <row r="35" spans="1:6" x14ac:dyDescent="0.25">
      <c r="A35" s="12" t="s">
        <v>46</v>
      </c>
      <c r="B35" s="11" t="s">
        <v>7</v>
      </c>
      <c r="C35" s="11" t="s">
        <v>27</v>
      </c>
      <c r="D35" s="15">
        <v>353.93</v>
      </c>
      <c r="E35" s="21" t="s">
        <v>73</v>
      </c>
      <c r="F35" s="19" t="s">
        <v>15</v>
      </c>
    </row>
    <row r="36" spans="1:6" x14ac:dyDescent="0.25">
      <c r="A36" s="10" t="s">
        <v>30</v>
      </c>
      <c r="B36" s="11" t="s">
        <v>7</v>
      </c>
      <c r="C36" s="11" t="s">
        <v>26</v>
      </c>
      <c r="D36" s="18">
        <v>367.24</v>
      </c>
      <c r="E36" s="21" t="s">
        <v>74</v>
      </c>
      <c r="F36" s="19" t="s">
        <v>15</v>
      </c>
    </row>
    <row r="37" spans="1:6" x14ac:dyDescent="0.25">
      <c r="A37" s="10" t="s">
        <v>30</v>
      </c>
      <c r="B37" s="11" t="s">
        <v>7</v>
      </c>
      <c r="C37" s="11" t="s">
        <v>8</v>
      </c>
      <c r="D37" s="16">
        <v>108.1</v>
      </c>
      <c r="E37" s="21" t="s">
        <v>75</v>
      </c>
      <c r="F37" s="19" t="s">
        <v>15</v>
      </c>
    </row>
    <row r="38" spans="1:6" x14ac:dyDescent="0.25">
      <c r="A38" s="10" t="s">
        <v>30</v>
      </c>
      <c r="B38" s="11" t="s">
        <v>7</v>
      </c>
      <c r="C38" s="11" t="s">
        <v>26</v>
      </c>
      <c r="D38" s="18">
        <v>367.24</v>
      </c>
      <c r="E38" s="21" t="s">
        <v>75</v>
      </c>
      <c r="F38" s="19" t="s">
        <v>15</v>
      </c>
    </row>
    <row r="39" spans="1:6" x14ac:dyDescent="0.25">
      <c r="A39" s="10" t="s">
        <v>33</v>
      </c>
      <c r="B39" s="11" t="s">
        <v>7</v>
      </c>
      <c r="C39" s="11" t="s">
        <v>26</v>
      </c>
      <c r="D39" s="18">
        <v>367.24</v>
      </c>
      <c r="E39" s="11" t="s">
        <v>76</v>
      </c>
      <c r="F39" s="19" t="s">
        <v>15</v>
      </c>
    </row>
    <row r="40" spans="1:6" x14ac:dyDescent="0.25">
      <c r="A40" s="10" t="s">
        <v>33</v>
      </c>
      <c r="B40" s="11" t="s">
        <v>7</v>
      </c>
      <c r="C40" s="11" t="s">
        <v>8</v>
      </c>
      <c r="D40" s="18">
        <v>108.1</v>
      </c>
      <c r="E40" s="11" t="s">
        <v>76</v>
      </c>
      <c r="F40" s="19" t="s">
        <v>15</v>
      </c>
    </row>
    <row r="41" spans="1:6" x14ac:dyDescent="0.25">
      <c r="A41" s="10" t="s">
        <v>33</v>
      </c>
      <c r="B41" s="11" t="s">
        <v>47</v>
      </c>
      <c r="C41" s="11" t="s">
        <v>57</v>
      </c>
      <c r="D41" s="22">
        <v>514.25</v>
      </c>
      <c r="E41" s="21" t="s">
        <v>77</v>
      </c>
      <c r="F41" s="19" t="s">
        <v>15</v>
      </c>
    </row>
    <row r="42" spans="1:6" x14ac:dyDescent="0.25">
      <c r="A42" s="10" t="s">
        <v>44</v>
      </c>
      <c r="B42" s="11" t="s">
        <v>7</v>
      </c>
      <c r="C42" s="11" t="s">
        <v>26</v>
      </c>
      <c r="D42" s="18">
        <v>367.24</v>
      </c>
      <c r="E42" s="21" t="s">
        <v>78</v>
      </c>
      <c r="F42" s="19" t="s">
        <v>15</v>
      </c>
    </row>
    <row r="43" spans="1:6" x14ac:dyDescent="0.25">
      <c r="A43" s="10" t="s">
        <v>44</v>
      </c>
      <c r="B43" s="11" t="s">
        <v>7</v>
      </c>
      <c r="C43" s="11" t="s">
        <v>8</v>
      </c>
      <c r="D43" s="18">
        <v>108.1</v>
      </c>
      <c r="E43" s="21" t="s">
        <v>78</v>
      </c>
      <c r="F43" s="19" t="s">
        <v>15</v>
      </c>
    </row>
    <row r="44" spans="1:6" x14ac:dyDescent="0.25">
      <c r="A44" s="10" t="s">
        <v>44</v>
      </c>
      <c r="B44" s="11" t="s">
        <v>7</v>
      </c>
      <c r="C44" s="11" t="s">
        <v>28</v>
      </c>
      <c r="D44" s="18">
        <v>266.2</v>
      </c>
      <c r="E44" s="21" t="s">
        <v>78</v>
      </c>
      <c r="F44" s="19" t="s">
        <v>15</v>
      </c>
    </row>
    <row r="45" spans="1:6" x14ac:dyDescent="0.25">
      <c r="A45" s="10" t="s">
        <v>44</v>
      </c>
      <c r="B45" s="13" t="s">
        <v>45</v>
      </c>
      <c r="C45" s="11" t="s">
        <v>34</v>
      </c>
      <c r="D45" s="22">
        <v>665.5</v>
      </c>
      <c r="E45" s="21" t="s">
        <v>78</v>
      </c>
      <c r="F45" s="19" t="s">
        <v>15</v>
      </c>
    </row>
    <row r="46" spans="1:6" x14ac:dyDescent="0.25">
      <c r="A46" s="12" t="s">
        <v>46</v>
      </c>
      <c r="B46" s="11" t="s">
        <v>7</v>
      </c>
      <c r="C46" s="11" t="s">
        <v>26</v>
      </c>
      <c r="D46" s="18">
        <v>367.24</v>
      </c>
      <c r="E46" s="21" t="s">
        <v>73</v>
      </c>
      <c r="F46" s="19" t="s">
        <v>15</v>
      </c>
    </row>
    <row r="47" spans="1:6" x14ac:dyDescent="0.25">
      <c r="A47" s="12" t="s">
        <v>46</v>
      </c>
      <c r="B47" s="11" t="s">
        <v>7</v>
      </c>
      <c r="C47" s="11" t="s">
        <v>8</v>
      </c>
      <c r="D47" s="18">
        <v>108.1</v>
      </c>
      <c r="E47" s="21" t="s">
        <v>73</v>
      </c>
      <c r="F47" s="19" t="s">
        <v>15</v>
      </c>
    </row>
    <row r="48" spans="1:6" x14ac:dyDescent="0.25">
      <c r="A48" s="12" t="s">
        <v>46</v>
      </c>
      <c r="B48" s="11" t="s">
        <v>7</v>
      </c>
      <c r="C48" s="11" t="s">
        <v>28</v>
      </c>
      <c r="D48" s="18">
        <v>333.96</v>
      </c>
      <c r="E48" s="21" t="s">
        <v>73</v>
      </c>
      <c r="F48" s="19" t="s">
        <v>15</v>
      </c>
    </row>
    <row r="49" spans="1:6" x14ac:dyDescent="0.25">
      <c r="A49" s="10" t="s">
        <v>44</v>
      </c>
      <c r="B49" s="11" t="s">
        <v>35</v>
      </c>
      <c r="C49" s="11" t="s">
        <v>29</v>
      </c>
      <c r="D49" s="15">
        <v>359.98</v>
      </c>
      <c r="E49" s="11" t="s">
        <v>79</v>
      </c>
      <c r="F49" s="19" t="s">
        <v>16</v>
      </c>
    </row>
    <row r="50" spans="1:6" x14ac:dyDescent="0.25">
      <c r="A50" s="10" t="s">
        <v>44</v>
      </c>
      <c r="B50" s="11" t="s">
        <v>7</v>
      </c>
      <c r="C50" s="11" t="s">
        <v>26</v>
      </c>
      <c r="D50" s="18">
        <v>367.24</v>
      </c>
      <c r="E50" s="11" t="s">
        <v>79</v>
      </c>
      <c r="F50" s="18" t="s">
        <v>16</v>
      </c>
    </row>
    <row r="51" spans="1:6" x14ac:dyDescent="0.25">
      <c r="A51" s="10" t="s">
        <v>44</v>
      </c>
      <c r="B51" s="11" t="s">
        <v>7</v>
      </c>
      <c r="C51" s="11" t="s">
        <v>8</v>
      </c>
      <c r="D51" s="18">
        <v>108.1</v>
      </c>
      <c r="E51" s="11" t="s">
        <v>79</v>
      </c>
      <c r="F51" s="18" t="s">
        <v>16</v>
      </c>
    </row>
    <row r="52" spans="1:6" x14ac:dyDescent="0.25">
      <c r="A52" s="10" t="s">
        <v>44</v>
      </c>
      <c r="B52" s="13" t="s">
        <v>45</v>
      </c>
      <c r="C52" s="11" t="s">
        <v>34</v>
      </c>
      <c r="D52" s="22">
        <v>665.5</v>
      </c>
      <c r="E52" s="11" t="s">
        <v>79</v>
      </c>
      <c r="F52" s="19" t="s">
        <v>16</v>
      </c>
    </row>
    <row r="53" spans="1:6" x14ac:dyDescent="0.25">
      <c r="A53" s="10" t="s">
        <v>33</v>
      </c>
      <c r="B53" s="11" t="s">
        <v>7</v>
      </c>
      <c r="C53" s="11" t="s">
        <v>26</v>
      </c>
      <c r="D53" s="18">
        <v>367.24</v>
      </c>
      <c r="E53" s="11" t="s">
        <v>80</v>
      </c>
      <c r="F53" s="19" t="s">
        <v>16</v>
      </c>
    </row>
    <row r="54" spans="1:6" x14ac:dyDescent="0.25">
      <c r="A54" s="10" t="s">
        <v>33</v>
      </c>
      <c r="B54" s="11" t="s">
        <v>7</v>
      </c>
      <c r="C54" s="11" t="s">
        <v>8</v>
      </c>
      <c r="D54" s="18">
        <v>108.1</v>
      </c>
      <c r="E54" s="11" t="s">
        <v>80</v>
      </c>
      <c r="F54" s="19" t="s">
        <v>16</v>
      </c>
    </row>
    <row r="55" spans="1:6" x14ac:dyDescent="0.25">
      <c r="A55" s="10" t="s">
        <v>44</v>
      </c>
      <c r="B55" s="13" t="s">
        <v>45</v>
      </c>
      <c r="C55" s="11" t="s">
        <v>34</v>
      </c>
      <c r="D55" s="22">
        <v>665.5</v>
      </c>
      <c r="E55" s="21" t="s">
        <v>81</v>
      </c>
      <c r="F55" s="19" t="s">
        <v>16</v>
      </c>
    </row>
    <row r="56" spans="1:6" x14ac:dyDescent="0.25">
      <c r="A56" s="10" t="s">
        <v>44</v>
      </c>
      <c r="B56" s="11" t="s">
        <v>7</v>
      </c>
      <c r="C56" s="11" t="s">
        <v>26</v>
      </c>
      <c r="D56" s="18">
        <v>367.24</v>
      </c>
      <c r="E56" s="21" t="s">
        <v>81</v>
      </c>
      <c r="F56" s="23" t="s">
        <v>16</v>
      </c>
    </row>
    <row r="57" spans="1:6" x14ac:dyDescent="0.25">
      <c r="A57" s="10" t="s">
        <v>44</v>
      </c>
      <c r="B57" s="11" t="s">
        <v>7</v>
      </c>
      <c r="C57" s="11" t="s">
        <v>8</v>
      </c>
      <c r="D57" s="18">
        <v>108.1</v>
      </c>
      <c r="E57" s="21" t="s">
        <v>81</v>
      </c>
      <c r="F57" s="19" t="s">
        <v>16</v>
      </c>
    </row>
    <row r="58" spans="1:6" x14ac:dyDescent="0.25">
      <c r="A58" s="10" t="s">
        <v>44</v>
      </c>
      <c r="B58" s="11" t="s">
        <v>7</v>
      </c>
      <c r="C58" s="11" t="s">
        <v>28</v>
      </c>
      <c r="D58" s="17">
        <v>326.7</v>
      </c>
      <c r="E58" s="21" t="s">
        <v>81</v>
      </c>
      <c r="F58" s="23" t="s">
        <v>16</v>
      </c>
    </row>
    <row r="59" spans="1:6" x14ac:dyDescent="0.25">
      <c r="A59" s="12" t="s">
        <v>48</v>
      </c>
      <c r="B59" s="10" t="s">
        <v>49</v>
      </c>
      <c r="C59" s="11" t="s">
        <v>26</v>
      </c>
      <c r="D59" s="18">
        <v>743.47</v>
      </c>
      <c r="E59" s="11" t="s">
        <v>82</v>
      </c>
      <c r="F59" s="19" t="s">
        <v>16</v>
      </c>
    </row>
    <row r="60" spans="1:6" x14ac:dyDescent="0.25">
      <c r="A60" s="12" t="s">
        <v>44</v>
      </c>
      <c r="B60" s="10" t="s">
        <v>50</v>
      </c>
      <c r="C60" s="10" t="s">
        <v>58</v>
      </c>
      <c r="D60" s="17">
        <v>217.8</v>
      </c>
      <c r="E60" s="11" t="s">
        <v>83</v>
      </c>
      <c r="F60" s="23" t="s">
        <v>16</v>
      </c>
    </row>
    <row r="61" spans="1:6" x14ac:dyDescent="0.25">
      <c r="A61" s="10" t="s">
        <v>44</v>
      </c>
      <c r="B61" s="13" t="s">
        <v>45</v>
      </c>
      <c r="C61" s="11" t="s">
        <v>34</v>
      </c>
      <c r="D61" s="18">
        <v>968</v>
      </c>
      <c r="E61" s="21" t="s">
        <v>83</v>
      </c>
      <c r="F61" s="19" t="s">
        <v>17</v>
      </c>
    </row>
    <row r="62" spans="1:6" x14ac:dyDescent="0.25">
      <c r="A62" s="10" t="s">
        <v>44</v>
      </c>
      <c r="B62" s="11" t="s">
        <v>7</v>
      </c>
      <c r="C62" s="11" t="s">
        <v>26</v>
      </c>
      <c r="D62" s="18">
        <v>367.24</v>
      </c>
      <c r="E62" s="21" t="s">
        <v>83</v>
      </c>
      <c r="F62" s="19" t="s">
        <v>17</v>
      </c>
    </row>
    <row r="63" spans="1:6" x14ac:dyDescent="0.25">
      <c r="A63" s="10" t="s">
        <v>44</v>
      </c>
      <c r="B63" s="11" t="s">
        <v>7</v>
      </c>
      <c r="C63" s="11" t="s">
        <v>8</v>
      </c>
      <c r="D63" s="18">
        <v>108.1</v>
      </c>
      <c r="E63" s="21" t="s">
        <v>83</v>
      </c>
      <c r="F63" s="19" t="s">
        <v>17</v>
      </c>
    </row>
    <row r="64" spans="1:6" x14ac:dyDescent="0.25">
      <c r="A64" s="10" t="s">
        <v>44</v>
      </c>
      <c r="B64" s="11" t="s">
        <v>7</v>
      </c>
      <c r="C64" s="11" t="s">
        <v>28</v>
      </c>
      <c r="D64" s="18">
        <v>333.69</v>
      </c>
      <c r="E64" s="21" t="s">
        <v>83</v>
      </c>
      <c r="F64" s="19" t="s">
        <v>17</v>
      </c>
    </row>
    <row r="65" spans="1:6" x14ac:dyDescent="0.25">
      <c r="A65" s="10" t="s">
        <v>44</v>
      </c>
      <c r="B65" s="11" t="s">
        <v>7</v>
      </c>
      <c r="C65" s="14" t="s">
        <v>9</v>
      </c>
      <c r="D65" s="18">
        <v>2359</v>
      </c>
      <c r="E65" s="21" t="s">
        <v>83</v>
      </c>
      <c r="F65" s="19" t="s">
        <v>17</v>
      </c>
    </row>
    <row r="66" spans="1:6" x14ac:dyDescent="0.25">
      <c r="A66" s="10" t="s">
        <v>44</v>
      </c>
      <c r="B66" s="11" t="s">
        <v>38</v>
      </c>
      <c r="C66" s="11" t="s">
        <v>59</v>
      </c>
      <c r="D66" s="22">
        <v>2783</v>
      </c>
      <c r="E66" s="21" t="s">
        <v>83</v>
      </c>
      <c r="F66" s="19" t="s">
        <v>17</v>
      </c>
    </row>
    <row r="67" spans="1:6" x14ac:dyDescent="0.25">
      <c r="A67" s="10" t="s">
        <v>44</v>
      </c>
      <c r="B67" s="11" t="s">
        <v>51</v>
      </c>
      <c r="C67" s="11" t="s">
        <v>60</v>
      </c>
      <c r="D67" s="18">
        <v>100.75</v>
      </c>
      <c r="E67" s="21" t="s">
        <v>83</v>
      </c>
      <c r="F67" s="19" t="s">
        <v>17</v>
      </c>
    </row>
    <row r="68" spans="1:6" x14ac:dyDescent="0.25">
      <c r="A68" s="10" t="s">
        <v>44</v>
      </c>
      <c r="B68" s="11" t="s">
        <v>7</v>
      </c>
      <c r="C68" s="11" t="s">
        <v>26</v>
      </c>
      <c r="D68" s="18">
        <v>367.24</v>
      </c>
      <c r="E68" s="21" t="s">
        <v>83</v>
      </c>
      <c r="F68" s="19" t="s">
        <v>17</v>
      </c>
    </row>
    <row r="69" spans="1:6" x14ac:dyDescent="0.25">
      <c r="A69" s="10" t="s">
        <v>44</v>
      </c>
      <c r="B69" s="11" t="s">
        <v>7</v>
      </c>
      <c r="C69" s="14" t="s">
        <v>27</v>
      </c>
      <c r="D69" s="15">
        <v>353.93</v>
      </c>
      <c r="E69" s="21" t="s">
        <v>83</v>
      </c>
      <c r="F69" s="19" t="s">
        <v>17</v>
      </c>
    </row>
    <row r="70" spans="1:6" x14ac:dyDescent="0.25">
      <c r="A70" s="10" t="s">
        <v>44</v>
      </c>
      <c r="B70" s="11" t="s">
        <v>7</v>
      </c>
      <c r="C70" s="11" t="s">
        <v>8</v>
      </c>
      <c r="D70" s="18">
        <v>108.1</v>
      </c>
      <c r="E70" s="21" t="s">
        <v>83</v>
      </c>
      <c r="F70" s="19" t="s">
        <v>17</v>
      </c>
    </row>
    <row r="71" spans="1:6" x14ac:dyDescent="0.25">
      <c r="A71" s="10" t="s">
        <v>44</v>
      </c>
      <c r="B71" s="11" t="s">
        <v>7</v>
      </c>
      <c r="C71" s="14" t="s">
        <v>29</v>
      </c>
      <c r="D71" s="15">
        <v>591.37</v>
      </c>
      <c r="E71" s="21" t="s">
        <v>83</v>
      </c>
      <c r="F71" s="19" t="s">
        <v>17</v>
      </c>
    </row>
    <row r="72" spans="1:6" x14ac:dyDescent="0.25">
      <c r="A72" s="12" t="s">
        <v>48</v>
      </c>
      <c r="B72" s="10" t="s">
        <v>49</v>
      </c>
      <c r="C72" s="11" t="s">
        <v>26</v>
      </c>
      <c r="D72" s="18">
        <v>743.47</v>
      </c>
      <c r="E72" s="11" t="s">
        <v>82</v>
      </c>
      <c r="F72" s="19" t="s">
        <v>17</v>
      </c>
    </row>
    <row r="73" spans="1:6" x14ac:dyDescent="0.25">
      <c r="A73" s="12" t="s">
        <v>48</v>
      </c>
      <c r="B73" s="10" t="s">
        <v>49</v>
      </c>
      <c r="C73" s="11" t="s">
        <v>26</v>
      </c>
      <c r="D73" s="18">
        <v>743.47</v>
      </c>
      <c r="E73" s="11" t="s">
        <v>82</v>
      </c>
      <c r="F73" s="19" t="s">
        <v>17</v>
      </c>
    </row>
    <row r="74" spans="1:6" x14ac:dyDescent="0.25">
      <c r="A74" s="10" t="s">
        <v>30</v>
      </c>
      <c r="B74" s="11" t="s">
        <v>7</v>
      </c>
      <c r="C74" s="11" t="s">
        <v>8</v>
      </c>
      <c r="D74" s="18">
        <v>108</v>
      </c>
      <c r="E74" s="11" t="s">
        <v>84</v>
      </c>
      <c r="F74" s="19" t="s">
        <v>17</v>
      </c>
    </row>
    <row r="75" spans="1:6" x14ac:dyDescent="0.25">
      <c r="A75" s="10" t="s">
        <v>30</v>
      </c>
      <c r="B75" s="11" t="s">
        <v>7</v>
      </c>
      <c r="C75" s="11" t="s">
        <v>26</v>
      </c>
      <c r="D75" s="18">
        <v>367.24</v>
      </c>
      <c r="E75" s="11" t="s">
        <v>84</v>
      </c>
      <c r="F75" s="19" t="s">
        <v>36</v>
      </c>
    </row>
    <row r="76" spans="1:6" x14ac:dyDescent="0.25">
      <c r="A76" s="10" t="s">
        <v>30</v>
      </c>
      <c r="B76" s="11" t="s">
        <v>7</v>
      </c>
      <c r="C76" s="11" t="s">
        <v>27</v>
      </c>
      <c r="D76" s="15">
        <v>353.93</v>
      </c>
      <c r="E76" s="11" t="s">
        <v>84</v>
      </c>
      <c r="F76" s="19" t="s">
        <v>36</v>
      </c>
    </row>
    <row r="77" spans="1:6" x14ac:dyDescent="0.25">
      <c r="A77" s="10" t="s">
        <v>30</v>
      </c>
      <c r="B77" s="11" t="s">
        <v>7</v>
      </c>
      <c r="C77" s="11" t="s">
        <v>28</v>
      </c>
      <c r="D77" s="18">
        <v>333.69</v>
      </c>
      <c r="E77" s="11" t="s">
        <v>84</v>
      </c>
      <c r="F77" s="19" t="s">
        <v>36</v>
      </c>
    </row>
    <row r="78" spans="1:6" x14ac:dyDescent="0.25">
      <c r="A78" s="10" t="s">
        <v>30</v>
      </c>
      <c r="B78" s="10" t="s">
        <v>10</v>
      </c>
      <c r="C78" s="11" t="s">
        <v>29</v>
      </c>
      <c r="D78" s="15">
        <v>591.37</v>
      </c>
      <c r="E78" s="11" t="s">
        <v>84</v>
      </c>
      <c r="F78" s="19" t="s">
        <v>36</v>
      </c>
    </row>
    <row r="79" spans="1:6" x14ac:dyDescent="0.25">
      <c r="A79" s="10" t="s">
        <v>33</v>
      </c>
      <c r="B79" s="11" t="s">
        <v>7</v>
      </c>
      <c r="C79" s="11" t="s">
        <v>26</v>
      </c>
      <c r="D79" s="18">
        <v>367.24</v>
      </c>
      <c r="E79" s="11" t="s">
        <v>85</v>
      </c>
      <c r="F79" s="19" t="s">
        <v>18</v>
      </c>
    </row>
    <row r="80" spans="1:6" x14ac:dyDescent="0.25">
      <c r="A80" s="12" t="s">
        <v>48</v>
      </c>
      <c r="B80" s="10" t="s">
        <v>52</v>
      </c>
      <c r="C80" s="14" t="s">
        <v>11</v>
      </c>
      <c r="D80" s="16">
        <v>619.52</v>
      </c>
      <c r="E80" s="11" t="s">
        <v>82</v>
      </c>
      <c r="F80" s="19" t="s">
        <v>62</v>
      </c>
    </row>
    <row r="81" spans="1:6" x14ac:dyDescent="0.25">
      <c r="A81" s="12" t="s">
        <v>48</v>
      </c>
      <c r="B81" s="10" t="s">
        <v>49</v>
      </c>
      <c r="C81" s="11" t="s">
        <v>26</v>
      </c>
      <c r="D81" s="18">
        <v>734.47</v>
      </c>
      <c r="E81" s="11" t="s">
        <v>82</v>
      </c>
      <c r="F81" s="19" t="s">
        <v>18</v>
      </c>
    </row>
    <row r="82" spans="1:6" x14ac:dyDescent="0.25">
      <c r="A82" s="10" t="s">
        <v>30</v>
      </c>
      <c r="B82" s="10" t="s">
        <v>7</v>
      </c>
      <c r="C82" s="11" t="s">
        <v>26</v>
      </c>
      <c r="D82" s="18">
        <v>367.24</v>
      </c>
      <c r="E82" s="14" t="s">
        <v>86</v>
      </c>
      <c r="F82" s="19" t="s">
        <v>18</v>
      </c>
    </row>
    <row r="83" spans="1:6" x14ac:dyDescent="0.25">
      <c r="A83" s="10" t="s">
        <v>30</v>
      </c>
      <c r="B83" s="10" t="s">
        <v>7</v>
      </c>
      <c r="C83" s="11" t="s">
        <v>27</v>
      </c>
      <c r="D83" s="18">
        <v>353.93</v>
      </c>
      <c r="E83" s="14" t="s">
        <v>86</v>
      </c>
      <c r="F83" s="19" t="s">
        <v>18</v>
      </c>
    </row>
    <row r="84" spans="1:6" x14ac:dyDescent="0.25">
      <c r="A84" s="10" t="s">
        <v>30</v>
      </c>
      <c r="B84" s="10" t="s">
        <v>7</v>
      </c>
      <c r="C84" s="14" t="s">
        <v>8</v>
      </c>
      <c r="D84" s="18">
        <v>108.1</v>
      </c>
      <c r="E84" s="14" t="s">
        <v>86</v>
      </c>
      <c r="F84" s="19" t="s">
        <v>18</v>
      </c>
    </row>
    <row r="85" spans="1:6" x14ac:dyDescent="0.25">
      <c r="A85" s="10" t="s">
        <v>30</v>
      </c>
      <c r="B85" s="10" t="s">
        <v>35</v>
      </c>
      <c r="C85" s="14" t="s">
        <v>29</v>
      </c>
      <c r="D85" s="16">
        <v>359.98</v>
      </c>
      <c r="E85" s="14" t="s">
        <v>86</v>
      </c>
      <c r="F85" s="19" t="s">
        <v>18</v>
      </c>
    </row>
    <row r="86" spans="1:6" x14ac:dyDescent="0.25">
      <c r="A86" s="10" t="s">
        <v>44</v>
      </c>
      <c r="B86" s="10" t="s">
        <v>7</v>
      </c>
      <c r="C86" s="11" t="s">
        <v>26</v>
      </c>
      <c r="D86" s="18">
        <v>367.24</v>
      </c>
      <c r="E86" s="14" t="s">
        <v>87</v>
      </c>
      <c r="F86" s="19" t="s">
        <v>18</v>
      </c>
    </row>
    <row r="87" spans="1:6" x14ac:dyDescent="0.25">
      <c r="A87" s="10" t="s">
        <v>44</v>
      </c>
      <c r="B87" s="10" t="s">
        <v>7</v>
      </c>
      <c r="C87" s="14" t="s">
        <v>8</v>
      </c>
      <c r="D87" s="18">
        <v>108.1</v>
      </c>
      <c r="E87" s="14" t="s">
        <v>87</v>
      </c>
      <c r="F87" s="19" t="s">
        <v>18</v>
      </c>
    </row>
    <row r="88" spans="1:6" x14ac:dyDescent="0.25">
      <c r="A88" s="10" t="s">
        <v>44</v>
      </c>
      <c r="B88" s="13" t="s">
        <v>35</v>
      </c>
      <c r="C88" s="14" t="s">
        <v>29</v>
      </c>
      <c r="D88" s="16">
        <v>359.98</v>
      </c>
      <c r="E88" s="14" t="s">
        <v>87</v>
      </c>
      <c r="F88" s="19" t="s">
        <v>18</v>
      </c>
    </row>
    <row r="89" spans="1:6" x14ac:dyDescent="0.25">
      <c r="A89" s="10" t="s">
        <v>44</v>
      </c>
      <c r="B89" s="10" t="s">
        <v>7</v>
      </c>
      <c r="C89" s="14" t="s">
        <v>9</v>
      </c>
      <c r="D89" s="18">
        <v>2359</v>
      </c>
      <c r="E89" s="14" t="s">
        <v>87</v>
      </c>
      <c r="F89" s="19" t="s">
        <v>18</v>
      </c>
    </row>
    <row r="90" spans="1:6" x14ac:dyDescent="0.25">
      <c r="A90" s="10" t="s">
        <v>44</v>
      </c>
      <c r="B90" s="10" t="s">
        <v>53</v>
      </c>
      <c r="C90" s="14" t="s">
        <v>34</v>
      </c>
      <c r="D90" s="20">
        <v>665.5</v>
      </c>
      <c r="E90" s="14" t="s">
        <v>87</v>
      </c>
      <c r="F90" s="19" t="s">
        <v>18</v>
      </c>
    </row>
    <row r="91" spans="1:6" x14ac:dyDescent="0.25">
      <c r="A91" s="10" t="s">
        <v>33</v>
      </c>
      <c r="B91" s="11" t="s">
        <v>7</v>
      </c>
      <c r="C91" s="11" t="s">
        <v>26</v>
      </c>
      <c r="D91" s="18">
        <v>367.24</v>
      </c>
      <c r="E91" s="11" t="s">
        <v>88</v>
      </c>
      <c r="F91" s="19" t="s">
        <v>16</v>
      </c>
    </row>
    <row r="92" spans="1:6" x14ac:dyDescent="0.25">
      <c r="A92" s="10" t="s">
        <v>33</v>
      </c>
      <c r="B92" s="11" t="s">
        <v>7</v>
      </c>
      <c r="C92" s="11" t="s">
        <v>8</v>
      </c>
      <c r="D92" s="18">
        <v>108.1</v>
      </c>
      <c r="E92" s="11" t="s">
        <v>88</v>
      </c>
      <c r="F92" s="19" t="s">
        <v>16</v>
      </c>
    </row>
    <row r="93" spans="1:6" x14ac:dyDescent="0.25">
      <c r="A93" s="10" t="s">
        <v>30</v>
      </c>
      <c r="B93" s="13" t="s">
        <v>7</v>
      </c>
      <c r="C93" s="14" t="s">
        <v>26</v>
      </c>
      <c r="D93" s="18">
        <v>367.24</v>
      </c>
      <c r="E93" s="14" t="s">
        <v>89</v>
      </c>
      <c r="F93" s="19" t="s">
        <v>18</v>
      </c>
    </row>
    <row r="94" spans="1:6" x14ac:dyDescent="0.25">
      <c r="A94" s="10" t="s">
        <v>44</v>
      </c>
      <c r="B94" s="10" t="s">
        <v>54</v>
      </c>
      <c r="C94" s="14" t="s">
        <v>11</v>
      </c>
      <c r="D94" s="20">
        <v>515</v>
      </c>
      <c r="E94" s="14" t="s">
        <v>87</v>
      </c>
      <c r="F94" s="19" t="s">
        <v>18</v>
      </c>
    </row>
    <row r="95" spans="1:6" x14ac:dyDescent="0.25">
      <c r="A95" s="12" t="s">
        <v>48</v>
      </c>
      <c r="B95" s="10" t="s">
        <v>7</v>
      </c>
      <c r="C95" s="14" t="s">
        <v>8</v>
      </c>
      <c r="D95" s="18">
        <v>108.9</v>
      </c>
      <c r="E95" s="11" t="s">
        <v>82</v>
      </c>
      <c r="F95" s="19" t="s">
        <v>19</v>
      </c>
    </row>
    <row r="96" spans="1:6" x14ac:dyDescent="0.25">
      <c r="A96" s="12" t="s">
        <v>48</v>
      </c>
      <c r="B96" s="10" t="s">
        <v>7</v>
      </c>
      <c r="C96" s="14" t="s">
        <v>26</v>
      </c>
      <c r="D96" s="16">
        <v>734.47</v>
      </c>
      <c r="E96" s="11" t="s">
        <v>82</v>
      </c>
      <c r="F96" s="19" t="s">
        <v>18</v>
      </c>
    </row>
    <row r="97" spans="1:6" x14ac:dyDescent="0.25">
      <c r="A97" s="12" t="s">
        <v>48</v>
      </c>
      <c r="B97" s="10" t="s">
        <v>7</v>
      </c>
      <c r="C97" s="14" t="s">
        <v>26</v>
      </c>
      <c r="D97" s="16">
        <v>734.47</v>
      </c>
      <c r="E97" s="11" t="s">
        <v>82</v>
      </c>
      <c r="F97" s="19" t="s">
        <v>18</v>
      </c>
    </row>
    <row r="98" spans="1:6" x14ac:dyDescent="0.25">
      <c r="A98" s="10" t="s">
        <v>33</v>
      </c>
      <c r="B98" s="13" t="s">
        <v>7</v>
      </c>
      <c r="C98" s="14" t="s">
        <v>26</v>
      </c>
      <c r="D98" s="18">
        <v>367.24</v>
      </c>
      <c r="E98" s="14" t="s">
        <v>90</v>
      </c>
      <c r="F98" s="19" t="s">
        <v>19</v>
      </c>
    </row>
    <row r="99" spans="1:6" x14ac:dyDescent="0.25">
      <c r="A99" s="12" t="s">
        <v>48</v>
      </c>
      <c r="B99" s="10" t="s">
        <v>7</v>
      </c>
      <c r="C99" s="14" t="s">
        <v>26</v>
      </c>
      <c r="D99" s="16">
        <v>734.47</v>
      </c>
      <c r="E99" s="11" t="s">
        <v>82</v>
      </c>
      <c r="F99" s="19" t="s">
        <v>19</v>
      </c>
    </row>
    <row r="100" spans="1:6" x14ac:dyDescent="0.25">
      <c r="A100" s="10" t="s">
        <v>33</v>
      </c>
      <c r="B100" s="13" t="s">
        <v>55</v>
      </c>
      <c r="C100" s="14" t="s">
        <v>26</v>
      </c>
      <c r="D100" s="18">
        <v>228.09</v>
      </c>
      <c r="E100" s="14" t="s">
        <v>91</v>
      </c>
      <c r="F100" s="19" t="s">
        <v>19</v>
      </c>
    </row>
    <row r="101" spans="1:6" x14ac:dyDescent="0.25">
      <c r="A101" s="10" t="s">
        <v>33</v>
      </c>
      <c r="B101" s="13" t="s">
        <v>7</v>
      </c>
      <c r="C101" s="14" t="s">
        <v>26</v>
      </c>
      <c r="D101" s="18">
        <v>367.24</v>
      </c>
      <c r="E101" s="14" t="s">
        <v>92</v>
      </c>
      <c r="F101" s="19" t="s">
        <v>19</v>
      </c>
    </row>
    <row r="102" spans="1:6" x14ac:dyDescent="0.25">
      <c r="A102" s="10" t="s">
        <v>33</v>
      </c>
      <c r="B102" s="13" t="s">
        <v>7</v>
      </c>
      <c r="C102" s="11" t="s">
        <v>26</v>
      </c>
      <c r="D102" s="18">
        <v>108.9</v>
      </c>
      <c r="E102" s="11" t="s">
        <v>92</v>
      </c>
      <c r="F102" s="19" t="s">
        <v>19</v>
      </c>
    </row>
    <row r="103" spans="1:6" x14ac:dyDescent="0.25">
      <c r="A103" s="12" t="s">
        <v>48</v>
      </c>
      <c r="B103" s="10" t="s">
        <v>7</v>
      </c>
      <c r="C103" s="14" t="s">
        <v>26</v>
      </c>
      <c r="D103" s="16">
        <v>734.47</v>
      </c>
      <c r="E103" s="11" t="s">
        <v>82</v>
      </c>
      <c r="F103" s="19" t="s">
        <v>19</v>
      </c>
    </row>
    <row r="104" spans="1:6" x14ac:dyDescent="0.25">
      <c r="A104" s="10" t="s">
        <v>44</v>
      </c>
      <c r="B104" s="13" t="s">
        <v>7</v>
      </c>
      <c r="C104" s="14" t="s">
        <v>26</v>
      </c>
      <c r="D104" s="18">
        <v>367.24</v>
      </c>
      <c r="E104" s="14" t="s">
        <v>93</v>
      </c>
      <c r="F104" s="19" t="s">
        <v>19</v>
      </c>
    </row>
    <row r="105" spans="1:6" x14ac:dyDescent="0.25">
      <c r="A105" s="10" t="s">
        <v>44</v>
      </c>
      <c r="B105" s="13" t="s">
        <v>7</v>
      </c>
      <c r="C105" s="14" t="s">
        <v>28</v>
      </c>
      <c r="D105" s="18">
        <v>333.69</v>
      </c>
      <c r="E105" s="14" t="s">
        <v>93</v>
      </c>
      <c r="F105" s="19" t="s">
        <v>19</v>
      </c>
    </row>
    <row r="106" spans="1:6" x14ac:dyDescent="0.25">
      <c r="A106" s="10" t="s">
        <v>44</v>
      </c>
      <c r="B106" s="13" t="s">
        <v>7</v>
      </c>
      <c r="C106" s="14" t="s">
        <v>8</v>
      </c>
      <c r="D106" s="16">
        <v>108.9</v>
      </c>
      <c r="E106" s="14" t="s">
        <v>93</v>
      </c>
      <c r="F106" s="19" t="s">
        <v>19</v>
      </c>
    </row>
    <row r="107" spans="1:6" x14ac:dyDescent="0.25">
      <c r="A107" s="10" t="s">
        <v>44</v>
      </c>
      <c r="B107" s="13" t="s">
        <v>35</v>
      </c>
      <c r="C107" s="14" t="s">
        <v>29</v>
      </c>
      <c r="D107" s="16">
        <v>359.98</v>
      </c>
      <c r="E107" s="14" t="s">
        <v>93</v>
      </c>
      <c r="F107" s="19" t="s">
        <v>19</v>
      </c>
    </row>
    <row r="108" spans="1:6" x14ac:dyDescent="0.25">
      <c r="A108" s="10" t="s">
        <v>30</v>
      </c>
      <c r="B108" s="13" t="s">
        <v>7</v>
      </c>
      <c r="C108" s="14" t="s">
        <v>26</v>
      </c>
      <c r="D108" s="18">
        <v>367.24</v>
      </c>
      <c r="E108" s="14" t="s">
        <v>94</v>
      </c>
      <c r="F108" s="19" t="s">
        <v>19</v>
      </c>
    </row>
    <row r="109" spans="1:6" x14ac:dyDescent="0.25">
      <c r="A109" s="12" t="s">
        <v>48</v>
      </c>
      <c r="B109" s="13" t="s">
        <v>7</v>
      </c>
      <c r="C109" s="14" t="s">
        <v>8</v>
      </c>
      <c r="D109" s="16">
        <v>108.9</v>
      </c>
      <c r="E109" s="11" t="s">
        <v>82</v>
      </c>
      <c r="F109" s="19" t="s">
        <v>19</v>
      </c>
    </row>
    <row r="110" spans="1:6" x14ac:dyDescent="0.25">
      <c r="A110" s="12" t="s">
        <v>48</v>
      </c>
      <c r="B110" s="10" t="s">
        <v>7</v>
      </c>
      <c r="C110" s="14" t="s">
        <v>26</v>
      </c>
      <c r="D110" s="16">
        <v>734.47</v>
      </c>
      <c r="E110" s="11" t="s">
        <v>82</v>
      </c>
      <c r="F110" s="19" t="s">
        <v>19</v>
      </c>
    </row>
    <row r="111" spans="1:6" x14ac:dyDescent="0.25">
      <c r="A111" s="10" t="s">
        <v>33</v>
      </c>
      <c r="B111" s="13" t="s">
        <v>7</v>
      </c>
      <c r="C111" s="14" t="s">
        <v>26</v>
      </c>
      <c r="D111" s="18">
        <v>367.24</v>
      </c>
      <c r="E111" s="14" t="s">
        <v>92</v>
      </c>
      <c r="F111" s="19" t="s">
        <v>19</v>
      </c>
    </row>
    <row r="112" spans="1:6" x14ac:dyDescent="0.25">
      <c r="A112" s="12" t="s">
        <v>48</v>
      </c>
      <c r="B112" s="10" t="s">
        <v>7</v>
      </c>
      <c r="C112" s="14" t="s">
        <v>26</v>
      </c>
      <c r="D112" s="16">
        <v>734.47</v>
      </c>
      <c r="E112" s="11" t="s">
        <v>82</v>
      </c>
      <c r="F112" s="19" t="s">
        <v>19</v>
      </c>
    </row>
    <row r="113" spans="1:6" x14ac:dyDescent="0.25">
      <c r="A113" s="12" t="s">
        <v>48</v>
      </c>
      <c r="B113" s="10" t="s">
        <v>7</v>
      </c>
      <c r="C113" s="14" t="s">
        <v>26</v>
      </c>
      <c r="D113" s="16">
        <v>734.47</v>
      </c>
      <c r="E113" s="11" t="s">
        <v>82</v>
      </c>
      <c r="F113" s="19" t="s">
        <v>19</v>
      </c>
    </row>
    <row r="114" spans="1:6" x14ac:dyDescent="0.25">
      <c r="A114" s="12" t="s">
        <v>48</v>
      </c>
      <c r="B114" s="10" t="s">
        <v>7</v>
      </c>
      <c r="C114" s="14" t="s">
        <v>27</v>
      </c>
      <c r="D114" s="16">
        <v>353.93</v>
      </c>
      <c r="E114" s="11" t="s">
        <v>82</v>
      </c>
      <c r="F114" s="19" t="s">
        <v>19</v>
      </c>
    </row>
    <row r="115" spans="1:6" x14ac:dyDescent="0.25">
      <c r="A115" s="12" t="s">
        <v>48</v>
      </c>
      <c r="B115" s="10" t="s">
        <v>7</v>
      </c>
      <c r="C115" s="14" t="s">
        <v>26</v>
      </c>
      <c r="D115" s="16">
        <v>734.47</v>
      </c>
      <c r="E115" s="11" t="s">
        <v>82</v>
      </c>
      <c r="F115" s="19" t="s">
        <v>20</v>
      </c>
    </row>
    <row r="116" spans="1:6" x14ac:dyDescent="0.25">
      <c r="A116" s="10" t="s">
        <v>30</v>
      </c>
      <c r="B116" s="13" t="s">
        <v>7</v>
      </c>
      <c r="C116" s="14" t="s">
        <v>26</v>
      </c>
      <c r="D116" s="18">
        <v>367.24</v>
      </c>
      <c r="E116" s="14" t="s">
        <v>95</v>
      </c>
      <c r="F116" s="19" t="s">
        <v>20</v>
      </c>
    </row>
    <row r="117" spans="1:6" x14ac:dyDescent="0.25">
      <c r="A117" s="10" t="s">
        <v>30</v>
      </c>
      <c r="B117" s="13" t="s">
        <v>7</v>
      </c>
      <c r="C117" s="14" t="s">
        <v>27</v>
      </c>
      <c r="D117" s="16">
        <v>353.93</v>
      </c>
      <c r="E117" s="14" t="s">
        <v>95</v>
      </c>
      <c r="F117" s="19" t="s">
        <v>20</v>
      </c>
    </row>
    <row r="118" spans="1:6" x14ac:dyDescent="0.25">
      <c r="A118" s="10" t="s">
        <v>30</v>
      </c>
      <c r="B118" s="13" t="s">
        <v>7</v>
      </c>
      <c r="C118" s="14" t="s">
        <v>8</v>
      </c>
      <c r="D118" s="16">
        <v>108.9</v>
      </c>
      <c r="E118" s="14" t="s">
        <v>95</v>
      </c>
      <c r="F118" s="19" t="s">
        <v>20</v>
      </c>
    </row>
    <row r="119" spans="1:6" x14ac:dyDescent="0.25">
      <c r="A119" s="12" t="s">
        <v>48</v>
      </c>
      <c r="B119" s="10" t="s">
        <v>7</v>
      </c>
      <c r="C119" s="14" t="s">
        <v>26</v>
      </c>
      <c r="D119" s="16">
        <v>734.47</v>
      </c>
      <c r="E119" s="11" t="s">
        <v>82</v>
      </c>
      <c r="F119" s="19" t="s">
        <v>20</v>
      </c>
    </row>
    <row r="120" spans="1:6" x14ac:dyDescent="0.25">
      <c r="A120" s="12" t="s">
        <v>48</v>
      </c>
      <c r="B120" s="10" t="s">
        <v>7</v>
      </c>
      <c r="C120" s="14" t="s">
        <v>26</v>
      </c>
      <c r="D120" s="16">
        <v>734.47</v>
      </c>
      <c r="E120" s="11" t="s">
        <v>82</v>
      </c>
      <c r="F120" s="19" t="s">
        <v>20</v>
      </c>
    </row>
    <row r="121" spans="1:6" x14ac:dyDescent="0.25">
      <c r="A121" s="12" t="s">
        <v>48</v>
      </c>
      <c r="B121" s="10" t="s">
        <v>7</v>
      </c>
      <c r="C121" s="14" t="s">
        <v>26</v>
      </c>
      <c r="D121" s="16">
        <v>734.47</v>
      </c>
      <c r="E121" s="11" t="s">
        <v>82</v>
      </c>
      <c r="F121" s="19" t="s">
        <v>20</v>
      </c>
    </row>
    <row r="122" spans="1:6" x14ac:dyDescent="0.25">
      <c r="A122" s="12" t="s">
        <v>48</v>
      </c>
      <c r="B122" s="10" t="s">
        <v>7</v>
      </c>
      <c r="C122" s="14" t="s">
        <v>27</v>
      </c>
      <c r="D122" s="16">
        <v>353.93</v>
      </c>
      <c r="E122" s="11" t="s">
        <v>82</v>
      </c>
      <c r="F122" s="19" t="s">
        <v>20</v>
      </c>
    </row>
    <row r="123" spans="1:6" x14ac:dyDescent="0.25">
      <c r="A123" s="12" t="s">
        <v>48</v>
      </c>
      <c r="B123" s="10" t="s">
        <v>7</v>
      </c>
      <c r="C123" s="14" t="s">
        <v>27</v>
      </c>
      <c r="D123" s="16">
        <v>353.93</v>
      </c>
      <c r="E123" s="11" t="s">
        <v>82</v>
      </c>
      <c r="F123" s="19" t="s">
        <v>21</v>
      </c>
    </row>
    <row r="124" spans="1:6" x14ac:dyDescent="0.25">
      <c r="A124" s="12" t="s">
        <v>48</v>
      </c>
      <c r="B124" s="10" t="s">
        <v>7</v>
      </c>
      <c r="C124" s="14" t="s">
        <v>26</v>
      </c>
      <c r="D124" s="16">
        <v>734.47</v>
      </c>
      <c r="E124" s="11" t="s">
        <v>82</v>
      </c>
      <c r="F124" s="19" t="s">
        <v>21</v>
      </c>
    </row>
    <row r="125" spans="1:6" x14ac:dyDescent="0.25">
      <c r="A125" s="12" t="s">
        <v>48</v>
      </c>
      <c r="B125" s="10" t="s">
        <v>7</v>
      </c>
      <c r="C125" s="14" t="s">
        <v>26</v>
      </c>
      <c r="D125" s="16">
        <v>734.47</v>
      </c>
      <c r="E125" s="14" t="s">
        <v>96</v>
      </c>
      <c r="F125" s="19" t="s">
        <v>21</v>
      </c>
    </row>
    <row r="126" spans="1:6" ht="15.75" customHeight="1" x14ac:dyDescent="0.25">
      <c r="A126" s="12" t="s">
        <v>48</v>
      </c>
      <c r="B126" s="21" t="s">
        <v>56</v>
      </c>
      <c r="C126" s="14" t="s">
        <v>26</v>
      </c>
      <c r="D126" s="16">
        <v>901.45</v>
      </c>
      <c r="E126" s="11" t="s">
        <v>82</v>
      </c>
      <c r="F126" s="19" t="s">
        <v>62</v>
      </c>
    </row>
    <row r="127" spans="1:6" x14ac:dyDescent="0.25">
      <c r="A127" s="12" t="s">
        <v>48</v>
      </c>
      <c r="B127" s="10" t="s">
        <v>7</v>
      </c>
      <c r="C127" s="14" t="s">
        <v>8</v>
      </c>
      <c r="D127" s="18">
        <v>108.9</v>
      </c>
      <c r="E127" s="11" t="s">
        <v>82</v>
      </c>
      <c r="F127" s="19" t="s">
        <v>20</v>
      </c>
    </row>
    <row r="128" spans="1:6" x14ac:dyDescent="0.25">
      <c r="A128" s="10" t="s">
        <v>30</v>
      </c>
      <c r="B128" s="13" t="s">
        <v>7</v>
      </c>
      <c r="C128" s="14" t="s">
        <v>26</v>
      </c>
      <c r="D128" s="18">
        <v>367.24</v>
      </c>
      <c r="E128" s="14" t="s">
        <v>97</v>
      </c>
      <c r="F128" s="19" t="s">
        <v>20</v>
      </c>
    </row>
    <row r="129" spans="1:6" x14ac:dyDescent="0.25">
      <c r="A129" s="10" t="s">
        <v>30</v>
      </c>
      <c r="B129" s="13" t="s">
        <v>7</v>
      </c>
      <c r="C129" s="14" t="s">
        <v>8</v>
      </c>
      <c r="D129" s="16">
        <v>108.9</v>
      </c>
      <c r="E129" s="14" t="s">
        <v>97</v>
      </c>
      <c r="F129" s="19" t="s">
        <v>20</v>
      </c>
    </row>
    <row r="130" spans="1:6" x14ac:dyDescent="0.25">
      <c r="A130" s="10" t="s">
        <v>33</v>
      </c>
      <c r="B130" s="11" t="s">
        <v>7</v>
      </c>
      <c r="C130" s="11" t="s">
        <v>26</v>
      </c>
      <c r="D130" s="18">
        <v>367.24</v>
      </c>
      <c r="E130" s="11" t="s">
        <v>98</v>
      </c>
      <c r="F130" s="19" t="s">
        <v>20</v>
      </c>
    </row>
    <row r="131" spans="1:6" x14ac:dyDescent="0.25">
      <c r="A131" s="10" t="s">
        <v>33</v>
      </c>
      <c r="B131" s="11" t="s">
        <v>7</v>
      </c>
      <c r="C131" s="14" t="s">
        <v>8</v>
      </c>
      <c r="D131" s="16">
        <v>108.9</v>
      </c>
      <c r="E131" s="11" t="s">
        <v>98</v>
      </c>
      <c r="F131" s="19" t="s">
        <v>20</v>
      </c>
    </row>
    <row r="132" spans="1:6" x14ac:dyDescent="0.25">
      <c r="A132" s="10" t="s">
        <v>33</v>
      </c>
      <c r="B132" s="11" t="s">
        <v>7</v>
      </c>
      <c r="C132" s="14" t="s">
        <v>26</v>
      </c>
      <c r="D132" s="18">
        <v>367.24</v>
      </c>
      <c r="E132" s="14" t="s">
        <v>99</v>
      </c>
      <c r="F132" s="19" t="s">
        <v>20</v>
      </c>
    </row>
    <row r="133" spans="1:6" x14ac:dyDescent="0.25">
      <c r="A133" s="10" t="s">
        <v>48</v>
      </c>
      <c r="B133" s="11" t="s">
        <v>61</v>
      </c>
      <c r="C133" s="32" t="s">
        <v>60</v>
      </c>
      <c r="D133" s="16">
        <v>49.89</v>
      </c>
      <c r="E133" s="32" t="s">
        <v>107</v>
      </c>
      <c r="F133" s="33" t="s">
        <v>108</v>
      </c>
    </row>
    <row r="134" spans="1:6" x14ac:dyDescent="0.25">
      <c r="A134" s="12" t="s">
        <v>48</v>
      </c>
      <c r="B134" s="11" t="s">
        <v>51</v>
      </c>
      <c r="C134" s="14" t="s">
        <v>61</v>
      </c>
      <c r="D134" s="16">
        <v>49.91</v>
      </c>
      <c r="E134" s="14" t="s">
        <v>96</v>
      </c>
      <c r="F134" s="19" t="s">
        <v>21</v>
      </c>
    </row>
    <row r="135" spans="1:6" x14ac:dyDescent="0.25">
      <c r="A135" s="12" t="s">
        <v>48</v>
      </c>
      <c r="B135" s="13" t="s">
        <v>55</v>
      </c>
      <c r="C135" s="14" t="s">
        <v>26</v>
      </c>
      <c r="D135" s="16">
        <v>228.09</v>
      </c>
      <c r="E135" s="14" t="s">
        <v>96</v>
      </c>
      <c r="F135" s="19" t="s">
        <v>21</v>
      </c>
    </row>
    <row r="136" spans="1:6" x14ac:dyDescent="0.25">
      <c r="A136" s="12" t="s">
        <v>48</v>
      </c>
      <c r="B136" s="11" t="s">
        <v>7</v>
      </c>
      <c r="C136" s="14" t="s">
        <v>9</v>
      </c>
      <c r="D136" s="16">
        <v>2359.5</v>
      </c>
      <c r="E136" s="14" t="s">
        <v>100</v>
      </c>
      <c r="F136" s="19" t="s">
        <v>21</v>
      </c>
    </row>
    <row r="137" spans="1:6" x14ac:dyDescent="0.25">
      <c r="A137" s="12" t="s">
        <v>46</v>
      </c>
      <c r="B137" s="11" t="s">
        <v>7</v>
      </c>
      <c r="C137" s="14" t="s">
        <v>9</v>
      </c>
      <c r="D137" s="16">
        <v>2359.5</v>
      </c>
      <c r="E137" s="11" t="s">
        <v>101</v>
      </c>
      <c r="F137" s="19" t="s">
        <v>21</v>
      </c>
    </row>
    <row r="138" spans="1:6" x14ac:dyDescent="0.25">
      <c r="A138" s="12" t="s">
        <v>46</v>
      </c>
      <c r="B138" s="11" t="s">
        <v>7</v>
      </c>
      <c r="C138" s="14" t="s">
        <v>26</v>
      </c>
      <c r="D138" s="16">
        <v>367.24</v>
      </c>
      <c r="E138" s="11" t="s">
        <v>101</v>
      </c>
      <c r="F138" s="19" t="s">
        <v>21</v>
      </c>
    </row>
    <row r="139" spans="1:6" x14ac:dyDescent="0.25">
      <c r="A139" s="12" t="s">
        <v>46</v>
      </c>
      <c r="B139" s="11" t="s">
        <v>7</v>
      </c>
      <c r="C139" s="14" t="s">
        <v>8</v>
      </c>
      <c r="D139" s="17">
        <v>108.9</v>
      </c>
      <c r="E139" s="11" t="s">
        <v>101</v>
      </c>
      <c r="F139" s="19" t="s">
        <v>21</v>
      </c>
    </row>
    <row r="140" spans="1:6" x14ac:dyDescent="0.25">
      <c r="A140" s="12" t="s">
        <v>46</v>
      </c>
      <c r="B140" s="13" t="s">
        <v>45</v>
      </c>
      <c r="C140" s="11" t="s">
        <v>34</v>
      </c>
      <c r="D140" s="15">
        <v>968</v>
      </c>
      <c r="E140" s="11" t="s">
        <v>101</v>
      </c>
      <c r="F140" s="19" t="s">
        <v>21</v>
      </c>
    </row>
    <row r="141" spans="1:6" x14ac:dyDescent="0.25">
      <c r="A141" s="12" t="s">
        <v>46</v>
      </c>
      <c r="B141" s="11" t="s">
        <v>7</v>
      </c>
      <c r="C141" s="14" t="s">
        <v>26</v>
      </c>
      <c r="D141" s="16">
        <v>367.24</v>
      </c>
      <c r="E141" s="11" t="s">
        <v>101</v>
      </c>
      <c r="F141" s="19" t="s">
        <v>21</v>
      </c>
    </row>
    <row r="142" spans="1:6" x14ac:dyDescent="0.25">
      <c r="A142" s="12" t="s">
        <v>46</v>
      </c>
      <c r="B142" s="11" t="s">
        <v>7</v>
      </c>
      <c r="C142" s="14" t="s">
        <v>28</v>
      </c>
      <c r="D142" s="16">
        <v>333.96</v>
      </c>
      <c r="E142" s="11" t="s">
        <v>101</v>
      </c>
      <c r="F142" s="19" t="s">
        <v>21</v>
      </c>
    </row>
    <row r="143" spans="1:6" x14ac:dyDescent="0.25">
      <c r="A143" s="12" t="s">
        <v>46</v>
      </c>
      <c r="B143" s="11" t="s">
        <v>7</v>
      </c>
      <c r="C143" s="14" t="s">
        <v>27</v>
      </c>
      <c r="D143" s="16">
        <v>353.93</v>
      </c>
      <c r="E143" s="11" t="s">
        <v>101</v>
      </c>
      <c r="F143" s="19" t="s">
        <v>21</v>
      </c>
    </row>
    <row r="144" spans="1:6" x14ac:dyDescent="0.25">
      <c r="A144" s="12" t="s">
        <v>46</v>
      </c>
      <c r="B144" s="11" t="s">
        <v>7</v>
      </c>
      <c r="C144" s="14" t="s">
        <v>26</v>
      </c>
      <c r="D144" s="16">
        <v>367.24</v>
      </c>
      <c r="E144" s="11" t="s">
        <v>101</v>
      </c>
      <c r="F144" s="19" t="s">
        <v>21</v>
      </c>
    </row>
    <row r="145" spans="1:6" x14ac:dyDescent="0.25">
      <c r="A145" s="12" t="s">
        <v>46</v>
      </c>
      <c r="B145" s="11" t="s">
        <v>7</v>
      </c>
      <c r="C145" s="14" t="s">
        <v>8</v>
      </c>
      <c r="D145" s="17">
        <v>108.9</v>
      </c>
      <c r="E145" s="11" t="s">
        <v>101</v>
      </c>
      <c r="F145" s="19" t="s">
        <v>21</v>
      </c>
    </row>
    <row r="146" spans="1:6" x14ac:dyDescent="0.25">
      <c r="A146" s="40" t="s">
        <v>46</v>
      </c>
      <c r="B146" s="39" t="s">
        <v>35</v>
      </c>
      <c r="C146" s="14" t="s">
        <v>29</v>
      </c>
      <c r="D146" s="34">
        <v>359.98</v>
      </c>
      <c r="E146" s="37" t="s">
        <v>101</v>
      </c>
      <c r="F146" s="38" t="s">
        <v>21</v>
      </c>
    </row>
    <row r="147" spans="1:6" x14ac:dyDescent="0.25">
      <c r="A147" s="10" t="s">
        <v>44</v>
      </c>
      <c r="B147" s="39" t="s">
        <v>102</v>
      </c>
      <c r="C147" s="35" t="s">
        <v>103</v>
      </c>
      <c r="D147" s="34">
        <v>544.5</v>
      </c>
      <c r="E147" s="35" t="s">
        <v>105</v>
      </c>
      <c r="F147" s="36" t="s">
        <v>106</v>
      </c>
    </row>
    <row r="148" spans="1:6" ht="15.75" thickBot="1" x14ac:dyDescent="0.3">
      <c r="A148" s="10" t="s">
        <v>44</v>
      </c>
      <c r="B148" s="13" t="s">
        <v>102</v>
      </c>
      <c r="C148" s="24" t="s">
        <v>104</v>
      </c>
      <c r="D148" s="16">
        <v>526.35</v>
      </c>
      <c r="E148" s="25" t="s">
        <v>105</v>
      </c>
      <c r="F148" s="26" t="s">
        <v>106</v>
      </c>
    </row>
    <row r="149" spans="1:6" ht="15.75" thickTop="1" x14ac:dyDescent="0.25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4" zoomScaleNormal="100" workbookViewId="0">
      <selection activeCell="B2" sqref="B2"/>
    </sheetView>
  </sheetViews>
  <sheetFormatPr defaultColWidth="11.42578125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showGridLines="0" topLeftCell="BA1" zoomScaleNormal="100" workbookViewId="0">
      <selection activeCell="BN3" sqref="BN3:BO3"/>
    </sheetView>
  </sheetViews>
  <sheetFormatPr defaultColWidth="11.42578125" defaultRowHeight="14.25" x14ac:dyDescent="0.3"/>
  <cols>
    <col min="1" max="1" width="50.7109375" style="2" bestFit="1" customWidth="1"/>
    <col min="2" max="2" width="17.85546875" style="2" bestFit="1" customWidth="1"/>
    <col min="3" max="3" width="19" style="2" bestFit="1" customWidth="1"/>
    <col min="4" max="4" width="50.28515625" style="2" bestFit="1" customWidth="1"/>
    <col min="5" max="5" width="11.28515625" style="2" bestFit="1" customWidth="1"/>
    <col min="6" max="6" width="5.7109375" style="2" bestFit="1" customWidth="1"/>
    <col min="7" max="7" width="11.42578125" style="2"/>
    <col min="8" max="8" width="18.7109375" style="2" customWidth="1"/>
    <col min="9" max="9" width="17.85546875" style="2" bestFit="1" customWidth="1"/>
    <col min="10" max="10" width="19" style="2" bestFit="1" customWidth="1"/>
    <col min="11" max="11" width="30" style="2" bestFit="1" customWidth="1"/>
    <col min="12" max="12" width="11.28515625" style="2" bestFit="1" customWidth="1"/>
    <col min="13" max="13" width="5.7109375" style="2" bestFit="1" customWidth="1"/>
    <col min="14" max="15" width="11.42578125" style="2"/>
    <col min="16" max="16" width="50.7109375" style="2" bestFit="1" customWidth="1"/>
    <col min="17" max="17" width="17.85546875" style="2" bestFit="1" customWidth="1"/>
    <col min="18" max="18" width="28" style="2" customWidth="1"/>
    <col min="19" max="19" width="10.140625" style="2" bestFit="1" customWidth="1"/>
    <col min="20" max="20" width="7" style="2" bestFit="1" customWidth="1"/>
    <col min="21" max="21" width="5.7109375" style="2" bestFit="1" customWidth="1"/>
    <col min="22" max="22" width="32.42578125" style="2" bestFit="1" customWidth="1"/>
    <col min="23" max="23" width="17.85546875" style="2" bestFit="1" customWidth="1"/>
    <col min="24" max="24" width="22.28515625" style="2" bestFit="1" customWidth="1"/>
    <col min="25" max="25" width="9" style="2" bestFit="1" customWidth="1"/>
    <col min="26" max="27" width="11.42578125" style="2"/>
    <col min="28" max="28" width="32.42578125" style="2" bestFit="1" customWidth="1"/>
    <col min="29" max="29" width="17.85546875" style="2" bestFit="1" customWidth="1"/>
    <col min="30" max="30" width="22.28515625" style="2" bestFit="1" customWidth="1"/>
    <col min="31" max="31" width="9" style="2" bestFit="1" customWidth="1"/>
    <col min="32" max="33" width="11.42578125" style="2"/>
    <col min="34" max="34" width="50.7109375" style="2" bestFit="1" customWidth="1"/>
    <col min="35" max="35" width="17.85546875" style="2" bestFit="1" customWidth="1"/>
    <col min="36" max="36" width="22.28515625" style="2" bestFit="1" customWidth="1"/>
    <col min="37" max="37" width="9" style="2" bestFit="1" customWidth="1"/>
    <col min="38" max="39" width="11.42578125" style="2"/>
    <col min="40" max="40" width="45.140625" style="2" bestFit="1" customWidth="1"/>
    <col min="41" max="41" width="17.85546875" style="2" bestFit="1" customWidth="1"/>
    <col min="42" max="42" width="22.28515625" style="2" bestFit="1" customWidth="1"/>
    <col min="43" max="43" width="9" style="2" bestFit="1" customWidth="1"/>
    <col min="44" max="45" width="11.42578125" style="2"/>
    <col min="46" max="46" width="50.7109375" style="2" bestFit="1" customWidth="1"/>
    <col min="47" max="47" width="17.85546875" style="2" bestFit="1" customWidth="1"/>
    <col min="48" max="48" width="25.42578125" style="2" bestFit="1" customWidth="1"/>
    <col min="49" max="49" width="9" style="2" bestFit="1" customWidth="1"/>
    <col min="50" max="51" width="11.42578125" style="2"/>
    <col min="52" max="52" width="25" style="2" bestFit="1" customWidth="1"/>
    <col min="53" max="53" width="18.5703125" style="2" bestFit="1" customWidth="1"/>
    <col min="54" max="54" width="22.28515625" style="2" bestFit="1" customWidth="1"/>
    <col min="55" max="55" width="9" style="2" bestFit="1" customWidth="1"/>
    <col min="56" max="57" width="11.42578125" style="2"/>
    <col min="58" max="58" width="45.140625" style="2" bestFit="1" customWidth="1"/>
    <col min="59" max="59" width="17.85546875" style="2" bestFit="1" customWidth="1"/>
    <col min="60" max="60" width="22.28515625" style="2" bestFit="1" customWidth="1"/>
    <col min="61" max="61" width="9" style="2" bestFit="1" customWidth="1"/>
    <col min="62" max="63" width="11.42578125" style="2"/>
    <col min="64" max="64" width="31.85546875" style="2" bestFit="1" customWidth="1"/>
    <col min="65" max="65" width="17.85546875" style="2" bestFit="1" customWidth="1"/>
    <col min="66" max="66" width="22.28515625" style="2" bestFit="1" customWidth="1"/>
    <col min="67" max="67" width="9" style="2" bestFit="1" customWidth="1"/>
    <col min="68" max="69" width="11.42578125" style="2"/>
    <col min="70" max="70" width="25" style="2" bestFit="1" customWidth="1"/>
    <col min="71" max="71" width="17.85546875" style="2" bestFit="1" customWidth="1"/>
    <col min="72" max="72" width="22.28515625" style="2" bestFit="1" customWidth="1"/>
    <col min="73" max="73" width="9" style="2" bestFit="1" customWidth="1"/>
    <col min="74" max="75" width="11.42578125" style="2"/>
    <col min="76" max="76" width="25" style="2" bestFit="1" customWidth="1"/>
    <col min="77" max="77" width="18.42578125" style="2" bestFit="1" customWidth="1"/>
    <col min="78" max="78" width="21.28515625" style="2" bestFit="1" customWidth="1"/>
    <col min="79" max="79" width="7.28515625" style="2" bestFit="1" customWidth="1"/>
    <col min="80" max="81" width="11.42578125" style="2"/>
    <col min="82" max="82" width="50.7109375" style="2" bestFit="1" customWidth="1"/>
    <col min="83" max="83" width="17.85546875" style="2" bestFit="1" customWidth="1"/>
    <col min="84" max="84" width="25.42578125" style="2" bestFit="1" customWidth="1"/>
    <col min="85" max="85" width="7.28515625" style="2" bestFit="1" customWidth="1"/>
    <col min="86" max="87" width="11.42578125" style="2"/>
    <col min="88" max="88" width="31.85546875" style="2" customWidth="1"/>
    <col min="89" max="89" width="17.85546875" style="2" bestFit="1" customWidth="1"/>
    <col min="90" max="90" width="25.140625" style="2" bestFit="1" customWidth="1"/>
    <col min="91" max="91" width="7.28515625" style="2" bestFit="1" customWidth="1"/>
    <col min="92" max="93" width="11.42578125" style="2"/>
    <col min="94" max="94" width="25" style="2" bestFit="1" customWidth="1"/>
    <col min="95" max="95" width="21" style="2" bestFit="1" customWidth="1"/>
    <col min="96" max="96" width="25.42578125" style="2" bestFit="1" customWidth="1"/>
    <col min="97" max="97" width="7.28515625" style="2" bestFit="1" customWidth="1"/>
    <col min="98" max="16384" width="11.42578125" style="2"/>
  </cols>
  <sheetData>
    <row r="1" spans="1:97" x14ac:dyDescent="0.3">
      <c r="P1" s="27" t="s">
        <v>2</v>
      </c>
      <c r="Q1" s="28" t="s">
        <v>26</v>
      </c>
      <c r="R1" s="2" t="str">
        <f>Q1</f>
        <v>Som Mollet</v>
      </c>
      <c r="S1" s="7">
        <f>GETPIVOTDATA("Despesa",$P$3)</f>
        <v>29479.229999999996</v>
      </c>
      <c r="V1" s="27" t="s">
        <v>2</v>
      </c>
      <c r="W1" s="28" t="s">
        <v>9</v>
      </c>
      <c r="X1" s="2" t="str">
        <f>W1</f>
        <v>El Periodico</v>
      </c>
      <c r="Y1" s="7">
        <f>GETPIVOTDATA("Despesa",$V$3)</f>
        <v>9437</v>
      </c>
      <c r="AB1" s="27" t="s">
        <v>2</v>
      </c>
      <c r="AC1" s="28" t="s">
        <v>34</v>
      </c>
      <c r="AD1" s="2" t="str">
        <f>AC1</f>
        <v>La Ciutat</v>
      </c>
      <c r="AE1" s="7">
        <f>GETPIVOTDATA("Despesa",$AB$3)</f>
        <v>5263.5</v>
      </c>
      <c r="AH1" s="27" t="s">
        <v>2</v>
      </c>
      <c r="AI1" s="28" t="s">
        <v>27</v>
      </c>
      <c r="AJ1" s="2" t="str">
        <f>AI1</f>
        <v>Mollet a Mà</v>
      </c>
      <c r="AK1" s="7">
        <f>GETPIVOTDATA("Despesa",$AH$3)</f>
        <v>4601.09</v>
      </c>
      <c r="AN1" s="27" t="s">
        <v>2</v>
      </c>
      <c r="AO1" s="28" t="s">
        <v>29</v>
      </c>
      <c r="AP1" s="2" t="str">
        <f>AO1</f>
        <v>El 9 Nou</v>
      </c>
      <c r="AQ1" s="7">
        <f>GETPIVOTDATA("Despesa",$AN$3)</f>
        <v>3584.62</v>
      </c>
      <c r="AT1" s="27" t="s">
        <v>2</v>
      </c>
      <c r="AU1" s="28" t="s">
        <v>8</v>
      </c>
      <c r="AV1" s="2" t="str">
        <f>AU1</f>
        <v>Mollet Viu</v>
      </c>
      <c r="AW1" s="7">
        <f>GETPIVOTDATA("Despesa",$AT$3)</f>
        <v>3467.1000000000004</v>
      </c>
      <c r="AZ1" s="27" t="s">
        <v>2</v>
      </c>
      <c r="BA1" s="28" t="s">
        <v>59</v>
      </c>
      <c r="BB1" s="2" t="str">
        <f>BA1</f>
        <v>Catalunya Ràdio</v>
      </c>
      <c r="BC1" s="7">
        <f>GETPIVOTDATA("Despesa",$AZ$3)</f>
        <v>2783</v>
      </c>
      <c r="BF1" s="27" t="s">
        <v>2</v>
      </c>
      <c r="BG1" s="28" t="s">
        <v>28</v>
      </c>
      <c r="BH1" s="2" t="str">
        <f>BG1</f>
        <v>Som Granollers</v>
      </c>
      <c r="BI1" s="7">
        <f>GETPIVOTDATA("Despesa",$BF$3)</f>
        <v>2595.85</v>
      </c>
      <c r="BL1" s="27" t="s">
        <v>2</v>
      </c>
      <c r="BM1" s="28" t="s">
        <v>11</v>
      </c>
      <c r="BN1" s="2" t="str">
        <f>BM1</f>
        <v>Vallès Visió</v>
      </c>
      <c r="BO1" s="7">
        <f>GETPIVOTDATA("Despesa",$BL$3)</f>
        <v>1134.52</v>
      </c>
      <c r="BR1" s="27" t="s">
        <v>2</v>
      </c>
      <c r="BS1" s="28" t="s">
        <v>103</v>
      </c>
      <c r="BT1" s="2" t="str">
        <f>BS1</f>
        <v>Fem Turisme</v>
      </c>
      <c r="BU1" s="7">
        <f>GETPIVOTDATA("Despesa",$BR$3)</f>
        <v>544.5</v>
      </c>
      <c r="BX1" s="27" t="s">
        <v>2</v>
      </c>
      <c r="BY1" s="28" t="s">
        <v>104</v>
      </c>
      <c r="BZ1" s="2" t="str">
        <f>BY1</f>
        <v>Festa Catalunya</v>
      </c>
      <c r="CA1" s="7">
        <f>GETPIVOTDATA("Despesa",$BX$3)</f>
        <v>526.35</v>
      </c>
      <c r="CD1" s="27" t="s">
        <v>2</v>
      </c>
      <c r="CE1" s="28" t="s">
        <v>57</v>
      </c>
      <c r="CF1" s="2" t="str">
        <f>CE1</f>
        <v>Els Vallesos</v>
      </c>
      <c r="CG1" s="7">
        <f>GETPIVOTDATA("Despesa",$CD$3)</f>
        <v>514.25</v>
      </c>
      <c r="CJ1" s="27" t="s">
        <v>2</v>
      </c>
      <c r="CK1" s="28" t="s">
        <v>60</v>
      </c>
      <c r="CL1" s="2" t="str">
        <f>CK1</f>
        <v>xarxes</v>
      </c>
      <c r="CM1" s="7">
        <f>GETPIVOTDATA("Despesa",$CJ$3)</f>
        <v>200.55</v>
      </c>
      <c r="CP1" s="27" t="s">
        <v>2</v>
      </c>
      <c r="CQ1" s="28" t="s">
        <v>58</v>
      </c>
      <c r="CR1" s="2" t="str">
        <f>CQ1</f>
        <v>Alpha media group</v>
      </c>
      <c r="CS1" s="7">
        <f>GETPIVOTDATA("Despesa",$CP$3)</f>
        <v>217.8</v>
      </c>
    </row>
    <row r="3" spans="1:97" ht="15.75" x14ac:dyDescent="0.3">
      <c r="A3" s="27" t="s">
        <v>111</v>
      </c>
      <c r="B3" s="28" t="s">
        <v>5</v>
      </c>
      <c r="C3" s="28" t="s">
        <v>6</v>
      </c>
      <c r="H3" s="27" t="s">
        <v>111</v>
      </c>
      <c r="I3" s="28" t="s">
        <v>5</v>
      </c>
      <c r="J3" s="28" t="s">
        <v>6</v>
      </c>
      <c r="P3" s="27" t="s">
        <v>0</v>
      </c>
      <c r="Q3" s="28" t="s">
        <v>5</v>
      </c>
      <c r="R3"/>
      <c r="T3" s="3"/>
      <c r="V3" s="27" t="s">
        <v>0</v>
      </c>
      <c r="W3" s="28" t="s">
        <v>5</v>
      </c>
      <c r="X3"/>
      <c r="AB3" s="27" t="s">
        <v>0</v>
      </c>
      <c r="AC3" s="28" t="s">
        <v>5</v>
      </c>
      <c r="AD3"/>
      <c r="AH3" s="27" t="s">
        <v>0</v>
      </c>
      <c r="AI3" s="28" t="s">
        <v>5</v>
      </c>
      <c r="AJ3"/>
      <c r="AN3" s="27" t="s">
        <v>0</v>
      </c>
      <c r="AO3" s="28" t="s">
        <v>5</v>
      </c>
      <c r="AP3"/>
      <c r="AT3" s="27" t="s">
        <v>0</v>
      </c>
      <c r="AU3" s="28" t="s">
        <v>5</v>
      </c>
      <c r="AV3"/>
      <c r="AZ3" s="27" t="s">
        <v>0</v>
      </c>
      <c r="BA3" s="28" t="s">
        <v>5</v>
      </c>
      <c r="BB3"/>
      <c r="BF3" s="27" t="s">
        <v>0</v>
      </c>
      <c r="BG3" s="28" t="s">
        <v>5</v>
      </c>
      <c r="BH3"/>
      <c r="BL3" s="27" t="s">
        <v>0</v>
      </c>
      <c r="BM3" s="28" t="s">
        <v>5</v>
      </c>
      <c r="BN3"/>
      <c r="BR3" s="27" t="s">
        <v>0</v>
      </c>
      <c r="BS3" s="28" t="s">
        <v>5</v>
      </c>
      <c r="BT3"/>
      <c r="BX3" s="27" t="s">
        <v>0</v>
      </c>
      <c r="BY3" s="28" t="s">
        <v>5</v>
      </c>
      <c r="BZ3" t="s">
        <v>42</v>
      </c>
      <c r="CA3" s="2" t="str">
        <f>BZ4</f>
        <v>Grans Activitats de Ciutat</v>
      </c>
      <c r="CD3" s="27" t="s">
        <v>0</v>
      </c>
      <c r="CE3" s="28" t="s">
        <v>5</v>
      </c>
      <c r="CF3" t="s">
        <v>42</v>
      </c>
      <c r="CG3" s="2" t="str">
        <f>CF4</f>
        <v>C. Instituc. i Prom. Ciutat</v>
      </c>
      <c r="CJ3" s="27" t="s">
        <v>0</v>
      </c>
      <c r="CK3" s="28" t="s">
        <v>5</v>
      </c>
      <c r="CL3" t="s">
        <v>42</v>
      </c>
      <c r="CM3" s="2" t="str">
        <f>CL4</f>
        <v>Grans Activitats de Ciutat</v>
      </c>
      <c r="CP3" s="27" t="s">
        <v>0</v>
      </c>
      <c r="CQ3" s="28" t="s">
        <v>5</v>
      </c>
      <c r="CR3" t="s">
        <v>42</v>
      </c>
      <c r="CS3" s="2" t="str">
        <f>CR4</f>
        <v>Grans Activitats de Ciutat</v>
      </c>
    </row>
    <row r="4" spans="1:97" x14ac:dyDescent="0.3">
      <c r="A4" s="30" t="s">
        <v>44</v>
      </c>
      <c r="B4" s="29">
        <v>22313.15</v>
      </c>
      <c r="C4" s="31">
        <v>0.34675014638840235</v>
      </c>
      <c r="D4" s="2" t="str">
        <f>A4</f>
        <v>Grans activitats de ciutat</v>
      </c>
      <c r="E4" s="3">
        <f>GETPIVOTDATA("Suma de Despesa",$A$3,"Nom de la campanya",A4)</f>
        <v>22313.15</v>
      </c>
      <c r="F4" s="5">
        <f>GETPIVOTDATA("Suma de Despesa2",$A$3,"Nom de la campanya",A4)</f>
        <v>0.34675014638840235</v>
      </c>
      <c r="H4" s="30" t="s">
        <v>26</v>
      </c>
      <c r="I4" s="29">
        <v>29479.230000000025</v>
      </c>
      <c r="J4" s="31">
        <v>0.45811224851342758</v>
      </c>
      <c r="K4" s="2" t="str">
        <f>H4</f>
        <v>Som Mollet</v>
      </c>
      <c r="L4" s="3">
        <f>GETPIVOTDATA("Despesa",$H$3,"Mitjà",H4)</f>
        <v>29479.230000000025</v>
      </c>
      <c r="M4" s="5">
        <f>GETPIVOTDATA("Suma de Despesa2",$H$3,"Mitjà",H4)</f>
        <v>0.45811224851342758</v>
      </c>
      <c r="N4" s="5"/>
      <c r="P4" s="28" t="s">
        <v>48</v>
      </c>
      <c r="Q4" s="29">
        <v>13642.529999999997</v>
      </c>
      <c r="R4" s="2" t="str">
        <f>VLOOKUP(P4,$R$25:$S$30,2,0)</f>
        <v>Inf. Ciutad i Serv</v>
      </c>
      <c r="S4" s="3">
        <f>Q4</f>
        <v>13642.529999999997</v>
      </c>
      <c r="T4" s="4"/>
      <c r="V4" s="28" t="s">
        <v>44</v>
      </c>
      <c r="W4" s="29">
        <v>4718</v>
      </c>
      <c r="X4" s="2" t="str">
        <f>VLOOKUP(V4,$R$25:$S$30,2,0)</f>
        <v>Grans Activitats de Ciutat</v>
      </c>
      <c r="Y4" s="3">
        <f>W4</f>
        <v>4718</v>
      </c>
      <c r="AB4" s="28" t="s">
        <v>44</v>
      </c>
      <c r="AC4" s="29">
        <v>4295.5</v>
      </c>
      <c r="AD4" s="2" t="str">
        <f>VLOOKUP(AB4,$R$25:$S$30,2,0)</f>
        <v>Grans Activitats de Ciutat</v>
      </c>
      <c r="AE4" s="3">
        <f>AC4</f>
        <v>4295.5</v>
      </c>
      <c r="AH4" s="28" t="s">
        <v>30</v>
      </c>
      <c r="AI4" s="29">
        <v>1415.72</v>
      </c>
      <c r="AJ4" s="2" t="str">
        <f>VLOOKUP(AH4,$R$25:$S$30,2,0)</f>
        <v>Dif. Activit i Prog. Cultural</v>
      </c>
      <c r="AK4" s="3">
        <f t="shared" ref="AK4:AK8" si="0">AI4</f>
        <v>1415.72</v>
      </c>
      <c r="AN4" s="28" t="s">
        <v>44</v>
      </c>
      <c r="AO4" s="29">
        <v>2031.29</v>
      </c>
      <c r="AP4" s="2" t="str">
        <f>VLOOKUP(AN4,$R$25:$S$30,2,0)</f>
        <v>Grans Activitats de Ciutat</v>
      </c>
      <c r="AQ4" s="3">
        <f t="shared" ref="AQ4:AQ6" si="1">AO4</f>
        <v>2031.29</v>
      </c>
      <c r="AT4" s="28" t="s">
        <v>30</v>
      </c>
      <c r="AU4" s="29">
        <v>1083.3</v>
      </c>
      <c r="AV4" s="2" t="str">
        <f>VLOOKUP(AT4,$R$25:$S$30,2,0)</f>
        <v>Dif. Activit i Prog. Cultural</v>
      </c>
      <c r="AW4" s="3">
        <f t="shared" ref="AW4:AW8" si="2">AU4</f>
        <v>1083.3</v>
      </c>
      <c r="AZ4" s="28" t="s">
        <v>44</v>
      </c>
      <c r="BA4" s="29">
        <v>2783</v>
      </c>
      <c r="BB4" s="2" t="str">
        <f>VLOOKUP(AZ4,$R$25:$S$30,2,0)</f>
        <v>Grans Activitats de Ciutat</v>
      </c>
      <c r="BC4" s="3">
        <f t="shared" ref="BC4" si="3">BA4</f>
        <v>2783</v>
      </c>
      <c r="BF4" s="28" t="s">
        <v>44</v>
      </c>
      <c r="BG4" s="29">
        <v>1594.24</v>
      </c>
      <c r="BH4" s="2" t="str">
        <f>VLOOKUP(BF4,$R$25:$S$30,2,0)</f>
        <v>Grans Activitats de Ciutat</v>
      </c>
      <c r="BI4" s="3">
        <f t="shared" ref="BI4" si="4">BG4</f>
        <v>1594.24</v>
      </c>
      <c r="BL4" s="28" t="s">
        <v>48</v>
      </c>
      <c r="BM4" s="29">
        <v>619.52</v>
      </c>
      <c r="BN4" s="2" t="str">
        <f>VLOOKUP(BL4,$R$25:$S$30,2,0)</f>
        <v>Inf. Ciutad i Serv</v>
      </c>
      <c r="BO4" s="3">
        <f t="shared" ref="BO4" si="5">BM4</f>
        <v>619.52</v>
      </c>
      <c r="BR4" s="28" t="s">
        <v>44</v>
      </c>
      <c r="BS4" s="29">
        <v>544.5</v>
      </c>
      <c r="BT4" s="2" t="str">
        <f>VLOOKUP(BR4,$R$25:$S$30,2,0)</f>
        <v>Grans Activitats de Ciutat</v>
      </c>
      <c r="BU4" s="3">
        <f t="shared" ref="BU4" si="6">BS4</f>
        <v>544.5</v>
      </c>
      <c r="BX4" s="28" t="s">
        <v>44</v>
      </c>
      <c r="BY4" s="29">
        <v>526.35</v>
      </c>
      <c r="BZ4" s="2" t="str">
        <f>VLOOKUP(BX4,$R$25:$S$30,2,0)</f>
        <v>Grans Activitats de Ciutat</v>
      </c>
      <c r="CA4" s="3">
        <f t="shared" ref="CA4" si="7">BY4</f>
        <v>526.35</v>
      </c>
      <c r="CD4" s="28" t="s">
        <v>33</v>
      </c>
      <c r="CE4" s="29">
        <v>514.25</v>
      </c>
      <c r="CF4" s="2" t="str">
        <f>VLOOKUP(CD4,$R$25:$S$30,2,0)</f>
        <v>C. Instituc. i Prom. Ciutat</v>
      </c>
      <c r="CG4" s="3">
        <f t="shared" ref="CG4" si="8">CE4</f>
        <v>514.25</v>
      </c>
      <c r="CJ4" s="28" t="s">
        <v>44</v>
      </c>
      <c r="CK4" s="29">
        <v>100.75</v>
      </c>
      <c r="CL4" s="2" t="str">
        <f>VLOOKUP(CJ4,$R$25:$S$30,2,0)</f>
        <v>Grans Activitats de Ciutat</v>
      </c>
      <c r="CM4" s="3">
        <f t="shared" ref="CM4" si="9">CK4</f>
        <v>100.75</v>
      </c>
      <c r="CP4" s="28" t="s">
        <v>44</v>
      </c>
      <c r="CQ4" s="29">
        <v>217.8</v>
      </c>
      <c r="CR4" s="2" t="str">
        <f>VLOOKUP(CP4,$R$25:$S$30,2,0)</f>
        <v>Grans Activitats de Ciutat</v>
      </c>
      <c r="CS4" s="3">
        <f t="shared" ref="CS4" si="10">CQ4</f>
        <v>217.8</v>
      </c>
    </row>
    <row r="5" spans="1:97" x14ac:dyDescent="0.3">
      <c r="A5" s="30" t="s">
        <v>48</v>
      </c>
      <c r="B5" s="29">
        <v>18109.839999999997</v>
      </c>
      <c r="C5" s="31">
        <v>0.28142999402014252</v>
      </c>
      <c r="D5" s="2" t="str">
        <f t="shared" ref="D5:D8" si="11">A5</f>
        <v>Informació ciutadana i de servei</v>
      </c>
      <c r="E5" s="3">
        <f t="shared" ref="E5:E8" si="12">GETPIVOTDATA("Suma de Despesa",$A$3,"Nom de la campanya",A5)</f>
        <v>18109.839999999997</v>
      </c>
      <c r="F5" s="5">
        <f t="shared" ref="F5:F6" si="13">GETPIVOTDATA("Suma de Despesa2",$A$3,"Nom de la campanya",A5)</f>
        <v>0.28142999402014252</v>
      </c>
      <c r="H5" s="30" t="s">
        <v>9</v>
      </c>
      <c r="I5" s="29">
        <v>9437</v>
      </c>
      <c r="J5" s="31">
        <v>0.14665258520053653</v>
      </c>
      <c r="K5" s="2" t="str">
        <f t="shared" ref="K5:K13" si="14">H5</f>
        <v>El Periodico</v>
      </c>
      <c r="L5" s="3">
        <f t="shared" ref="L5:L13" si="15">GETPIVOTDATA("Despesa",$H$3,"Mitjà",H5)</f>
        <v>9437</v>
      </c>
      <c r="M5" s="5">
        <f t="shared" ref="M5:M13" si="16">GETPIVOTDATA("Suma de Despesa2",$H$3,"Mitjà",H5)</f>
        <v>0.14665258520053653</v>
      </c>
      <c r="N5" s="5"/>
      <c r="P5" s="28" t="s">
        <v>33</v>
      </c>
      <c r="Q5" s="29">
        <v>6073.6799999999994</v>
      </c>
      <c r="R5" s="2" t="str">
        <f>VLOOKUP(P5,$R$25:$S$30,2,0)</f>
        <v>C. Instituc. i Prom. Ciutat</v>
      </c>
      <c r="S5" s="3">
        <f t="shared" ref="S5:S8" si="17">Q5</f>
        <v>6073.6799999999994</v>
      </c>
      <c r="T5" s="4"/>
      <c r="V5" s="28" t="s">
        <v>48</v>
      </c>
      <c r="W5" s="29">
        <v>2359.5</v>
      </c>
      <c r="X5" s="2" t="str">
        <f>VLOOKUP(V5,$R$25:$S$30,2,0)</f>
        <v>Inf. Ciutad i Serv</v>
      </c>
      <c r="Y5" s="3">
        <f t="shared" ref="Y5:Y6" si="18">W5</f>
        <v>2359.5</v>
      </c>
      <c r="AB5" s="28" t="s">
        <v>46</v>
      </c>
      <c r="AC5" s="29">
        <v>968</v>
      </c>
      <c r="AD5" s="2" t="str">
        <f>VLOOKUP(AB5,$R$25:$S$30,2,0)</f>
        <v>Prom. Econ. i Cial.</v>
      </c>
      <c r="AE5" s="3">
        <f t="shared" ref="AE5" si="19">AC5</f>
        <v>968</v>
      </c>
      <c r="AH5" s="28" t="s">
        <v>48</v>
      </c>
      <c r="AI5" s="29">
        <v>1061.79</v>
      </c>
      <c r="AJ5" s="2" t="str">
        <f t="shared" ref="AJ5:AJ8" si="20">VLOOKUP(AH5,$R$25:$S$30,2,0)</f>
        <v>Inf. Ciutad i Serv</v>
      </c>
      <c r="AK5" s="3">
        <f t="shared" si="0"/>
        <v>1061.79</v>
      </c>
      <c r="AN5" s="28" t="s">
        <v>30</v>
      </c>
      <c r="AO5" s="29">
        <v>1193.3499999999999</v>
      </c>
      <c r="AP5" s="2" t="str">
        <f>VLOOKUP(AN5,$R$25:$S$30,2,0)</f>
        <v>Dif. Activit i Prog. Cultural</v>
      </c>
      <c r="AQ5" s="3">
        <f t="shared" si="1"/>
        <v>1193.3499999999999</v>
      </c>
      <c r="AT5" s="28" t="s">
        <v>44</v>
      </c>
      <c r="AU5" s="29">
        <v>973.70000000000016</v>
      </c>
      <c r="AV5" s="2" t="str">
        <f t="shared" ref="AV5:AV8" si="21">VLOOKUP(AT5,$R$25:$S$30,2,0)</f>
        <v>Grans Activitats de Ciutat</v>
      </c>
      <c r="AW5" s="3">
        <f t="shared" si="2"/>
        <v>973.70000000000016</v>
      </c>
      <c r="AZ5" s="28" t="s">
        <v>22</v>
      </c>
      <c r="BA5" s="29">
        <v>2783</v>
      </c>
      <c r="BC5" s="3"/>
      <c r="BF5" s="28" t="s">
        <v>46</v>
      </c>
      <c r="BG5" s="29">
        <v>667.92</v>
      </c>
      <c r="BH5" s="2" t="str">
        <f t="shared" ref="BH5:BH6" si="22">VLOOKUP(BF5,$R$25:$S$30,2,0)</f>
        <v>Prom. Econ. i Cial.</v>
      </c>
      <c r="BI5" s="3">
        <f t="shared" ref="BI5:BI6" si="23">BG5</f>
        <v>667.92</v>
      </c>
      <c r="BL5" s="28" t="s">
        <v>44</v>
      </c>
      <c r="BM5" s="29">
        <v>515</v>
      </c>
      <c r="BN5" s="2" t="str">
        <f>VLOOKUP(BL5,$R$25:$S$30,2,0)</f>
        <v>Grans Activitats de Ciutat</v>
      </c>
      <c r="BO5" s="3">
        <f t="shared" ref="BO5" si="24">BM5</f>
        <v>515</v>
      </c>
      <c r="BR5" s="28" t="s">
        <v>22</v>
      </c>
      <c r="BS5" s="29">
        <v>544.5</v>
      </c>
      <c r="BU5" s="3"/>
      <c r="BX5" s="28" t="s">
        <v>22</v>
      </c>
      <c r="BY5" s="29">
        <v>526.35</v>
      </c>
      <c r="CA5" s="3"/>
      <c r="CD5" s="28" t="s">
        <v>22</v>
      </c>
      <c r="CE5" s="29">
        <v>514.25</v>
      </c>
      <c r="CG5" s="3"/>
      <c r="CJ5" s="28" t="s">
        <v>48</v>
      </c>
      <c r="CK5" s="29">
        <v>99.8</v>
      </c>
      <c r="CL5" s="2" t="str">
        <f t="shared" ref="CL5:CL6" si="25">VLOOKUP(CJ5,$R$25:$S$30,2,0)</f>
        <v>Inf. Ciutad i Serv</v>
      </c>
      <c r="CM5" s="3">
        <f t="shared" ref="CM5:CM6" si="26">CK5</f>
        <v>99.8</v>
      </c>
      <c r="CP5" s="28" t="s">
        <v>22</v>
      </c>
      <c r="CQ5" s="29">
        <v>217.8</v>
      </c>
      <c r="CS5" s="3"/>
    </row>
    <row r="6" spans="1:97" ht="15.75" x14ac:dyDescent="0.3">
      <c r="A6" s="30" t="s">
        <v>30</v>
      </c>
      <c r="B6" s="29">
        <v>9014.9599999999973</v>
      </c>
      <c r="C6" s="31">
        <v>0.14009401181301567</v>
      </c>
      <c r="D6" s="2" t="str">
        <f t="shared" si="11"/>
        <v>Difusió de les activitats i programació cultural</v>
      </c>
      <c r="E6" s="3">
        <f t="shared" si="12"/>
        <v>9014.9599999999973</v>
      </c>
      <c r="F6" s="5">
        <f t="shared" si="13"/>
        <v>0.14009401181301567</v>
      </c>
      <c r="H6" s="30" t="s">
        <v>34</v>
      </c>
      <c r="I6" s="29">
        <v>5263.5</v>
      </c>
      <c r="J6" s="31">
        <v>8.1795685302853027E-2</v>
      </c>
      <c r="K6" s="2" t="str">
        <f t="shared" si="14"/>
        <v>La Ciutat</v>
      </c>
      <c r="L6" s="3">
        <f t="shared" si="15"/>
        <v>5263.5</v>
      </c>
      <c r="M6" s="5">
        <f t="shared" si="16"/>
        <v>8.1795685302853027E-2</v>
      </c>
      <c r="N6" s="5"/>
      <c r="P6" s="28" t="s">
        <v>30</v>
      </c>
      <c r="Q6" s="29">
        <v>4988.8999999999987</v>
      </c>
      <c r="R6" s="2" t="str">
        <f>VLOOKUP(P6,$R$25:$S$30,2,0)</f>
        <v>Dif. Activit i Prog. Cultural</v>
      </c>
      <c r="S6" s="3">
        <f t="shared" si="17"/>
        <v>4988.8999999999987</v>
      </c>
      <c r="T6" s="4"/>
      <c r="V6" s="28" t="s">
        <v>46</v>
      </c>
      <c r="W6" s="29">
        <v>2359.5</v>
      </c>
      <c r="X6" s="2" t="str">
        <f>VLOOKUP(V6,$R$25:$S$30,2,0)</f>
        <v>Prom. Econ. i Cial.</v>
      </c>
      <c r="Y6" s="3">
        <f t="shared" si="18"/>
        <v>2359.5</v>
      </c>
      <c r="AB6" s="28" t="s">
        <v>22</v>
      </c>
      <c r="AC6" s="29">
        <v>5263.5</v>
      </c>
      <c r="AE6" s="3"/>
      <c r="AH6" s="28" t="s">
        <v>46</v>
      </c>
      <c r="AI6" s="29">
        <v>707.86</v>
      </c>
      <c r="AJ6" s="2" t="str">
        <f t="shared" si="20"/>
        <v>Prom. Econ. i Cial.</v>
      </c>
      <c r="AK6" s="3">
        <f t="shared" si="0"/>
        <v>707.86</v>
      </c>
      <c r="AN6" s="28" t="s">
        <v>46</v>
      </c>
      <c r="AO6" s="29">
        <v>359.98</v>
      </c>
      <c r="AP6" s="2" t="str">
        <f>VLOOKUP(AN6,$R$25:$S$30,2,0)</f>
        <v>Prom. Econ. i Cial.</v>
      </c>
      <c r="AQ6" s="3">
        <f t="shared" si="1"/>
        <v>359.98</v>
      </c>
      <c r="AT6" s="28" t="s">
        <v>33</v>
      </c>
      <c r="AU6" s="29">
        <v>757.50000000000011</v>
      </c>
      <c r="AV6" s="2" t="str">
        <f t="shared" si="21"/>
        <v>C. Instituc. i Prom. Ciutat</v>
      </c>
      <c r="AW6" s="3">
        <f t="shared" si="2"/>
        <v>757.50000000000011</v>
      </c>
      <c r="AZ6"/>
      <c r="BA6"/>
      <c r="BC6" s="3"/>
      <c r="BF6" s="28" t="s">
        <v>30</v>
      </c>
      <c r="BG6" s="29">
        <v>333.69</v>
      </c>
      <c r="BH6" s="2" t="str">
        <f t="shared" si="22"/>
        <v>Dif. Activit i Prog. Cultural</v>
      </c>
      <c r="BI6" s="3">
        <f t="shared" si="23"/>
        <v>333.69</v>
      </c>
      <c r="BL6" s="28" t="s">
        <v>22</v>
      </c>
      <c r="BM6" s="29">
        <v>1134.52</v>
      </c>
      <c r="BO6" s="3"/>
      <c r="BR6"/>
      <c r="BS6"/>
      <c r="BU6" s="3"/>
      <c r="BX6"/>
      <c r="BY6"/>
      <c r="CA6" s="3"/>
      <c r="CJ6" s="28" t="s">
        <v>22</v>
      </c>
      <c r="CK6" s="29">
        <v>200.55</v>
      </c>
      <c r="CL6" s="2" t="e">
        <f t="shared" si="25"/>
        <v>#N/A</v>
      </c>
      <c r="CM6" s="3">
        <f t="shared" si="26"/>
        <v>200.55</v>
      </c>
    </row>
    <row r="7" spans="1:97" ht="15.75" x14ac:dyDescent="0.3">
      <c r="A7" s="30" t="s">
        <v>33</v>
      </c>
      <c r="B7" s="29">
        <v>8053.2899999999991</v>
      </c>
      <c r="C7" s="31">
        <v>0.12514949643632819</v>
      </c>
      <c r="D7" s="2" t="str">
        <f t="shared" si="11"/>
        <v>Campanyes institucionals i de promoció de la ciutat</v>
      </c>
      <c r="E7" s="3">
        <f t="shared" si="12"/>
        <v>8053.2899999999991</v>
      </c>
      <c r="F7" s="5">
        <f>GETPIVOTDATA("Suma de Despesa2",$A$3,"Nom de la campanya",A7)</f>
        <v>0.12514949643632819</v>
      </c>
      <c r="H7" s="30" t="s">
        <v>27</v>
      </c>
      <c r="I7" s="29">
        <v>4601.0899999999992</v>
      </c>
      <c r="J7" s="31">
        <v>7.1501721229239854E-2</v>
      </c>
      <c r="K7" s="2" t="str">
        <f t="shared" si="14"/>
        <v>Mollet a Mà</v>
      </c>
      <c r="L7" s="3">
        <f t="shared" si="15"/>
        <v>4601.0899999999992</v>
      </c>
      <c r="M7" s="5">
        <f t="shared" si="16"/>
        <v>7.1501721229239854E-2</v>
      </c>
      <c r="N7" s="5"/>
      <c r="P7" s="28" t="s">
        <v>44</v>
      </c>
      <c r="Q7" s="29">
        <v>3305.16</v>
      </c>
      <c r="R7" s="2" t="str">
        <f>VLOOKUP(P7,$R$25:$S$30,2,0)</f>
        <v>Grans Activitats de Ciutat</v>
      </c>
      <c r="S7" s="3">
        <f t="shared" si="17"/>
        <v>3305.16</v>
      </c>
      <c r="V7" s="28" t="s">
        <v>22</v>
      </c>
      <c r="W7" s="29">
        <v>9437</v>
      </c>
      <c r="Y7" s="3"/>
      <c r="AB7"/>
      <c r="AC7"/>
      <c r="AH7" s="28" t="s">
        <v>33</v>
      </c>
      <c r="AI7" s="29">
        <v>707.86</v>
      </c>
      <c r="AJ7" s="2" t="str">
        <f t="shared" si="20"/>
        <v>C. Instituc. i Prom. Ciutat</v>
      </c>
      <c r="AK7" s="3">
        <f t="shared" si="0"/>
        <v>707.86</v>
      </c>
      <c r="AN7" s="28" t="s">
        <v>22</v>
      </c>
      <c r="AO7" s="29">
        <v>3584.62</v>
      </c>
      <c r="AQ7" s="3"/>
      <c r="AT7" s="28" t="s">
        <v>48</v>
      </c>
      <c r="AU7" s="29">
        <v>326.70000000000005</v>
      </c>
      <c r="AV7" s="2" t="str">
        <f t="shared" si="21"/>
        <v>Inf. Ciutad i Serv</v>
      </c>
      <c r="AW7" s="3">
        <f t="shared" si="2"/>
        <v>326.70000000000005</v>
      </c>
      <c r="AZ7"/>
      <c r="BA7"/>
      <c r="BF7" s="28" t="s">
        <v>22</v>
      </c>
      <c r="BG7" s="29">
        <v>2595.85</v>
      </c>
      <c r="BH7" s="9"/>
      <c r="BL7"/>
      <c r="BM7"/>
      <c r="BR7"/>
      <c r="BS7"/>
      <c r="BX7"/>
      <c r="BY7"/>
      <c r="CJ7"/>
      <c r="CK7"/>
    </row>
    <row r="8" spans="1:97" ht="15.75" x14ac:dyDescent="0.3">
      <c r="A8" s="30" t="s">
        <v>46</v>
      </c>
      <c r="B8" s="29">
        <v>6858.1200000000008</v>
      </c>
      <c r="C8" s="31">
        <v>0.10657635134211127</v>
      </c>
      <c r="D8" s="2" t="str">
        <f t="shared" si="11"/>
        <v>Promoció econòmica i comercial</v>
      </c>
      <c r="E8" s="3">
        <f t="shared" si="12"/>
        <v>6858.1200000000008</v>
      </c>
      <c r="F8" s="5">
        <f>GETPIVOTDATA("Suma de Despesa2",$A$3,"Nom de la campanya",A8)</f>
        <v>0.10657635134211127</v>
      </c>
      <c r="H8" s="30" t="s">
        <v>29</v>
      </c>
      <c r="I8" s="29">
        <v>3584.62</v>
      </c>
      <c r="J8" s="31">
        <v>5.5705604531264934E-2</v>
      </c>
      <c r="K8" s="2" t="str">
        <f t="shared" si="14"/>
        <v>El 9 Nou</v>
      </c>
      <c r="L8" s="3">
        <f t="shared" si="15"/>
        <v>3584.62</v>
      </c>
      <c r="M8" s="5">
        <f t="shared" si="16"/>
        <v>5.5705604531264934E-2</v>
      </c>
      <c r="N8" s="5"/>
      <c r="P8" s="28" t="s">
        <v>46</v>
      </c>
      <c r="Q8" s="29">
        <v>1468.96</v>
      </c>
      <c r="R8" s="2" t="str">
        <f>VLOOKUP(P8,$R$25:$S$30,2,0)</f>
        <v>Prom. Econ. i Cial.</v>
      </c>
      <c r="S8" s="3">
        <f t="shared" si="17"/>
        <v>1468.96</v>
      </c>
      <c r="V8"/>
      <c r="W8"/>
      <c r="Y8" s="3"/>
      <c r="AB8"/>
      <c r="AC8"/>
      <c r="AH8" s="28" t="s">
        <v>44</v>
      </c>
      <c r="AI8" s="29">
        <v>707.86</v>
      </c>
      <c r="AJ8" s="2" t="str">
        <f t="shared" si="20"/>
        <v>Grans Activitats de Ciutat</v>
      </c>
      <c r="AK8" s="3">
        <f t="shared" si="0"/>
        <v>707.86</v>
      </c>
      <c r="AN8"/>
      <c r="AO8"/>
      <c r="AT8" s="28" t="s">
        <v>46</v>
      </c>
      <c r="AU8" s="29">
        <v>325.89999999999998</v>
      </c>
      <c r="AV8" s="2" t="str">
        <f t="shared" si="21"/>
        <v>Prom. Econ. i Cial.</v>
      </c>
      <c r="AW8" s="3">
        <f t="shared" si="2"/>
        <v>325.89999999999998</v>
      </c>
      <c r="AZ8"/>
      <c r="BA8"/>
      <c r="BF8"/>
      <c r="BG8"/>
      <c r="BL8"/>
      <c r="BM8"/>
      <c r="BR8"/>
      <c r="BS8"/>
      <c r="BX8"/>
      <c r="BY8"/>
    </row>
    <row r="9" spans="1:97" ht="15.75" x14ac:dyDescent="0.3">
      <c r="A9"/>
      <c r="B9"/>
      <c r="C9"/>
      <c r="E9" s="3"/>
      <c r="F9" s="5"/>
      <c r="H9" s="30" t="s">
        <v>8</v>
      </c>
      <c r="I9" s="29">
        <v>3467.1</v>
      </c>
      <c r="J9" s="31">
        <v>5.3879323741525924E-2</v>
      </c>
      <c r="K9" s="2" t="str">
        <f t="shared" si="14"/>
        <v>Mollet Viu</v>
      </c>
      <c r="L9" s="3">
        <f t="shared" si="15"/>
        <v>3467.1</v>
      </c>
      <c r="M9" s="5">
        <f t="shared" si="16"/>
        <v>5.3879323741525924E-2</v>
      </c>
      <c r="P9" s="28" t="s">
        <v>22</v>
      </c>
      <c r="Q9" s="29">
        <v>29479.229999999996</v>
      </c>
      <c r="R9"/>
      <c r="V9"/>
      <c r="W9"/>
      <c r="AB9"/>
      <c r="AC9"/>
      <c r="AH9" s="28" t="s">
        <v>22</v>
      </c>
      <c r="AI9" s="29">
        <v>4601.09</v>
      </c>
      <c r="AN9"/>
      <c r="AO9"/>
      <c r="AT9" s="28" t="s">
        <v>22</v>
      </c>
      <c r="AU9" s="29">
        <v>3467.1000000000004</v>
      </c>
      <c r="AZ9"/>
      <c r="BA9"/>
      <c r="BF9"/>
      <c r="BG9"/>
      <c r="BL9"/>
      <c r="BM9"/>
      <c r="BR9"/>
      <c r="BS9"/>
      <c r="BX9"/>
      <c r="BY9"/>
    </row>
    <row r="10" spans="1:97" ht="15.75" x14ac:dyDescent="0.3">
      <c r="A10"/>
      <c r="B10"/>
      <c r="C10"/>
      <c r="E10" s="3"/>
      <c r="F10" s="5"/>
      <c r="H10" s="30" t="s">
        <v>59</v>
      </c>
      <c r="I10" s="29">
        <v>2783</v>
      </c>
      <c r="J10" s="31">
        <v>4.3248293378519986E-2</v>
      </c>
      <c r="K10" s="2" t="str">
        <f t="shared" si="14"/>
        <v>Catalunya Ràdio</v>
      </c>
      <c r="L10" s="3">
        <f t="shared" si="15"/>
        <v>2783</v>
      </c>
      <c r="M10" s="5">
        <f t="shared" si="16"/>
        <v>4.3248293378519986E-2</v>
      </c>
      <c r="P10"/>
      <c r="Q10"/>
      <c r="R10"/>
      <c r="V10"/>
      <c r="W10"/>
      <c r="AB10"/>
      <c r="AC10"/>
      <c r="AH10"/>
      <c r="AI10"/>
      <c r="AN10"/>
      <c r="AO10"/>
      <c r="AT10"/>
      <c r="AU10"/>
      <c r="AZ10"/>
      <c r="BA10"/>
      <c r="BF10"/>
      <c r="BG10"/>
      <c r="BL10"/>
      <c r="BM10"/>
      <c r="BR10"/>
      <c r="BS10"/>
      <c r="BX10"/>
      <c r="BY10"/>
    </row>
    <row r="11" spans="1:97" ht="15.75" x14ac:dyDescent="0.3">
      <c r="A11"/>
      <c r="B11"/>
      <c r="C11"/>
      <c r="E11" s="3"/>
      <c r="F11" s="5"/>
      <c r="H11" s="30" t="s">
        <v>28</v>
      </c>
      <c r="I11" s="29">
        <v>2595.85</v>
      </c>
      <c r="J11" s="31">
        <v>4.0339950544962672E-2</v>
      </c>
      <c r="K11" s="2" t="str">
        <f t="shared" si="14"/>
        <v>Som Granollers</v>
      </c>
      <c r="L11" s="3">
        <f t="shared" si="15"/>
        <v>2595.85</v>
      </c>
      <c r="M11" s="5">
        <f t="shared" si="16"/>
        <v>4.0339950544962672E-2</v>
      </c>
      <c r="P11"/>
      <c r="Q11"/>
      <c r="AT11"/>
      <c r="AU11"/>
    </row>
    <row r="12" spans="1:97" ht="15.75" x14ac:dyDescent="0.3">
      <c r="A12"/>
      <c r="B12"/>
      <c r="C12"/>
      <c r="E12" s="3"/>
      <c r="F12" s="5"/>
      <c r="H12" s="30" t="s">
        <v>11</v>
      </c>
      <c r="I12" s="29">
        <v>1134.52</v>
      </c>
      <c r="J12" s="31">
        <v>1.7630633777865074E-2</v>
      </c>
      <c r="K12" s="2" t="str">
        <f t="shared" si="14"/>
        <v>Vallès Visió</v>
      </c>
      <c r="L12" s="3">
        <f t="shared" si="15"/>
        <v>1134.52</v>
      </c>
      <c r="M12" s="5">
        <f t="shared" si="16"/>
        <v>1.7630633777865074E-2</v>
      </c>
      <c r="AT12"/>
      <c r="AU12"/>
    </row>
    <row r="13" spans="1:97" ht="15.75" x14ac:dyDescent="0.3">
      <c r="H13" s="30" t="s">
        <v>103</v>
      </c>
      <c r="I13" s="29">
        <v>544.5</v>
      </c>
      <c r="J13" s="31">
        <v>8.4616226175365204E-3</v>
      </c>
      <c r="K13" s="2" t="str">
        <f t="shared" si="14"/>
        <v>Fem Turisme</v>
      </c>
      <c r="L13" s="3">
        <f t="shared" si="15"/>
        <v>544.5</v>
      </c>
      <c r="M13" s="5">
        <f t="shared" si="16"/>
        <v>8.4616226175365204E-3</v>
      </c>
      <c r="AT13"/>
      <c r="AU13"/>
    </row>
    <row r="14" spans="1:97" x14ac:dyDescent="0.3">
      <c r="H14" s="30" t="s">
        <v>104</v>
      </c>
      <c r="I14" s="29">
        <v>526.35</v>
      </c>
      <c r="J14" s="31">
        <v>8.1795685302853034E-3</v>
      </c>
      <c r="K14" s="2" t="str">
        <f t="shared" ref="K14" si="27">H14</f>
        <v>Festa Catalunya</v>
      </c>
      <c r="L14" s="3">
        <f t="shared" ref="L14" si="28">GETPIVOTDATA("Despesa",$H$3,"Mitjà",H14)</f>
        <v>526.35</v>
      </c>
      <c r="M14" s="5">
        <f t="shared" ref="M14" si="29">GETPIVOTDATA("Suma de Despesa2",$H$3,"Mitjà",H14)</f>
        <v>8.1795685302853034E-3</v>
      </c>
    </row>
    <row r="15" spans="1:97" x14ac:dyDescent="0.3">
      <c r="H15" s="30" t="s">
        <v>57</v>
      </c>
      <c r="I15" s="29">
        <v>514.25</v>
      </c>
      <c r="J15" s="31">
        <v>7.9915324721178248E-3</v>
      </c>
      <c r="K15" s="2" t="str">
        <f t="shared" ref="K15:K17" si="30">H15</f>
        <v>Els Vallesos</v>
      </c>
      <c r="L15" s="3">
        <f t="shared" ref="L15:L17" si="31">GETPIVOTDATA("Despesa",$H$3,"Mitjà",H15)</f>
        <v>514.25</v>
      </c>
      <c r="M15" s="5">
        <f t="shared" ref="M15:M17" si="32">GETPIVOTDATA("Suma de Despesa2",$H$3,"Mitjà",H15)</f>
        <v>7.9915324721178248E-3</v>
      </c>
    </row>
    <row r="16" spans="1:97" x14ac:dyDescent="0.3">
      <c r="H16" s="30" t="s">
        <v>58</v>
      </c>
      <c r="I16" s="29">
        <v>217.8</v>
      </c>
      <c r="J16" s="31">
        <v>3.3846490470146079E-3</v>
      </c>
      <c r="K16" s="2" t="str">
        <f t="shared" si="30"/>
        <v>Alpha media group</v>
      </c>
      <c r="L16" s="3">
        <f t="shared" si="31"/>
        <v>217.8</v>
      </c>
      <c r="M16" s="5">
        <f t="shared" si="32"/>
        <v>3.3846490470146079E-3</v>
      </c>
    </row>
    <row r="17" spans="1:19" x14ac:dyDescent="0.3">
      <c r="H17" s="30" t="s">
        <v>60</v>
      </c>
      <c r="I17" s="29">
        <v>200.54999999999998</v>
      </c>
      <c r="J17" s="31">
        <v>3.1165811128502276E-3</v>
      </c>
      <c r="K17" s="2" t="str">
        <f t="shared" si="30"/>
        <v>xarxes</v>
      </c>
      <c r="L17" s="3">
        <f t="shared" si="31"/>
        <v>200.54999999999998</v>
      </c>
      <c r="M17" s="5">
        <f t="shared" si="32"/>
        <v>3.1165811128502276E-3</v>
      </c>
    </row>
    <row r="22" spans="1:19" x14ac:dyDescent="0.3">
      <c r="K22" s="41" t="s">
        <v>26</v>
      </c>
      <c r="L22" s="42">
        <v>29479.230000000025</v>
      </c>
    </row>
    <row r="23" spans="1:19" x14ac:dyDescent="0.3">
      <c r="K23" s="41" t="s">
        <v>9</v>
      </c>
      <c r="L23" s="42">
        <v>9437</v>
      </c>
      <c r="R23" s="9" t="s">
        <v>41</v>
      </c>
    </row>
    <row r="24" spans="1:19" x14ac:dyDescent="0.3">
      <c r="K24" s="41" t="s">
        <v>34</v>
      </c>
      <c r="L24" s="42">
        <v>5263.5</v>
      </c>
    </row>
    <row r="25" spans="1:19" x14ac:dyDescent="0.3">
      <c r="K25" s="41" t="s">
        <v>27</v>
      </c>
      <c r="L25" s="42">
        <v>4601.0899999999992</v>
      </c>
      <c r="R25" s="2" t="s">
        <v>33</v>
      </c>
      <c r="S25" s="2" t="s">
        <v>40</v>
      </c>
    </row>
    <row r="26" spans="1:19" x14ac:dyDescent="0.3">
      <c r="A26" s="28" t="s">
        <v>5</v>
      </c>
      <c r="K26" s="41" t="s">
        <v>29</v>
      </c>
      <c r="L26" s="42">
        <v>3584.62</v>
      </c>
      <c r="R26" s="2" t="s">
        <v>48</v>
      </c>
      <c r="S26" s="2" t="s">
        <v>109</v>
      </c>
    </row>
    <row r="27" spans="1:19" x14ac:dyDescent="0.3">
      <c r="A27" s="29">
        <v>64349.360000000008</v>
      </c>
      <c r="B27" s="3">
        <f>GETPIVOTDATA("Despesa",$A$26)</f>
        <v>64349.360000000008</v>
      </c>
      <c r="K27" s="41" t="s">
        <v>8</v>
      </c>
      <c r="L27" s="42">
        <v>3467.1</v>
      </c>
      <c r="R27" s="2" t="s">
        <v>30</v>
      </c>
      <c r="S27" s="2" t="s">
        <v>39</v>
      </c>
    </row>
    <row r="28" spans="1:19" x14ac:dyDescent="0.3">
      <c r="K28" s="41" t="s">
        <v>59</v>
      </c>
      <c r="L28" s="42">
        <v>2783</v>
      </c>
      <c r="R28" s="2" t="s">
        <v>46</v>
      </c>
      <c r="S28" s="2" t="s">
        <v>110</v>
      </c>
    </row>
    <row r="29" spans="1:19" x14ac:dyDescent="0.3">
      <c r="K29" s="41" t="s">
        <v>28</v>
      </c>
      <c r="L29" s="42">
        <v>2595.85</v>
      </c>
      <c r="R29" s="2" t="s">
        <v>37</v>
      </c>
      <c r="S29" s="2" t="s">
        <v>37</v>
      </c>
    </row>
    <row r="30" spans="1:19" x14ac:dyDescent="0.3">
      <c r="K30" s="41" t="s">
        <v>11</v>
      </c>
      <c r="L30" s="42">
        <v>1134.52</v>
      </c>
      <c r="R30" s="2" t="s">
        <v>23</v>
      </c>
      <c r="S30" s="2" t="s">
        <v>23</v>
      </c>
    </row>
    <row r="31" spans="1:19" x14ac:dyDescent="0.3">
      <c r="K31" s="41" t="s">
        <v>103</v>
      </c>
      <c r="L31" s="42">
        <v>544.5</v>
      </c>
    </row>
    <row r="32" spans="1:19" x14ac:dyDescent="0.3">
      <c r="K32" s="41" t="s">
        <v>104</v>
      </c>
      <c r="L32" s="42">
        <v>526.35</v>
      </c>
    </row>
    <row r="33" spans="11:12" x14ac:dyDescent="0.3">
      <c r="K33" s="41" t="s">
        <v>57</v>
      </c>
      <c r="L33" s="42">
        <v>514.25</v>
      </c>
    </row>
    <row r="34" spans="11:12" x14ac:dyDescent="0.3">
      <c r="K34" s="41" t="s">
        <v>60</v>
      </c>
      <c r="L34" s="42">
        <v>408</v>
      </c>
    </row>
    <row r="35" spans="11:12" x14ac:dyDescent="0.3">
      <c r="K35" s="41" t="s">
        <v>58</v>
      </c>
      <c r="L35" s="42">
        <v>217.8</v>
      </c>
    </row>
  </sheetData>
  <pageMargins left="0.7" right="0.7" top="0.75" bottom="0.75" header="0.3" footer="0.3"/>
  <pageSetup paperSize="9"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BD</vt:lpstr>
      <vt:lpstr>Resum Despesa</vt:lpstr>
      <vt:lpstr>tablas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Moyano, Marcos</dc:creator>
  <cp:lastModifiedBy>Del Pozo González, Patricia</cp:lastModifiedBy>
  <cp:lastPrinted>2026-03-05T13:06:54Z</cp:lastPrinted>
  <dcterms:created xsi:type="dcterms:W3CDTF">2022-10-24T13:41:28Z</dcterms:created>
  <dcterms:modified xsi:type="dcterms:W3CDTF">2026-03-05T14:20:23Z</dcterms:modified>
</cp:coreProperties>
</file>